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24226"/>
  <xr:revisionPtr revIDLastSave="0" documentId="8_{9F4F050D-2669-43EC-A63B-E9B9E5C846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03" i="5" l="1"/>
  <c r="G203" i="5"/>
  <c r="G202" i="5"/>
  <c r="H202" i="5" s="1"/>
  <c r="G201" i="5"/>
  <c r="H201" i="5" s="1"/>
  <c r="G200" i="5"/>
  <c r="H200" i="5" s="1"/>
  <c r="G199" i="5"/>
  <c r="H199" i="5" s="1"/>
  <c r="G198" i="5"/>
  <c r="H198" i="5" s="1"/>
  <c r="H197" i="5"/>
  <c r="G197" i="5"/>
  <c r="G196" i="5"/>
  <c r="H196" i="5" s="1"/>
  <c r="G195" i="5"/>
  <c r="H195" i="5" s="1"/>
  <c r="G194" i="5"/>
  <c r="H194" i="5" s="1"/>
  <c r="G193" i="5"/>
  <c r="H193" i="5" s="1"/>
  <c r="G192" i="5"/>
  <c r="H192" i="5" s="1"/>
  <c r="H191" i="5"/>
  <c r="G191" i="5"/>
  <c r="G190" i="5"/>
  <c r="H190" i="5" s="1"/>
  <c r="G189" i="5"/>
  <c r="H189" i="5" s="1"/>
  <c r="G188" i="5"/>
  <c r="H188" i="5" s="1"/>
  <c r="G187" i="5"/>
  <c r="H187" i="5" s="1"/>
  <c r="G186" i="5"/>
  <c r="H186" i="5" s="1"/>
  <c r="H185" i="5"/>
  <c r="G185" i="5"/>
  <c r="G184" i="5"/>
  <c r="H184" i="5" s="1"/>
  <c r="G183" i="5"/>
  <c r="H183" i="5" s="1"/>
  <c r="G182" i="5"/>
  <c r="H182" i="5" s="1"/>
  <c r="G181" i="5"/>
  <c r="H181" i="5" s="1"/>
  <c r="G180" i="5"/>
  <c r="H180" i="5" s="1"/>
  <c r="H179" i="5"/>
  <c r="G179" i="5"/>
  <c r="G178" i="5"/>
  <c r="H178" i="5" s="1"/>
  <c r="G177" i="5"/>
  <c r="H177" i="5" s="1"/>
  <c r="G176" i="5"/>
  <c r="H176" i="5" s="1"/>
  <c r="G175" i="5"/>
  <c r="H175" i="5" s="1"/>
  <c r="G174" i="5"/>
  <c r="H174" i="5" s="1"/>
  <c r="H173" i="5"/>
  <c r="G173" i="5"/>
  <c r="G172" i="5"/>
  <c r="H172" i="5" s="1"/>
  <c r="G171" i="5"/>
  <c r="H171" i="5" s="1"/>
  <c r="G170" i="5"/>
  <c r="H170" i="5" s="1"/>
  <c r="G169" i="5"/>
  <c r="H169" i="5" s="1"/>
  <c r="G168" i="5"/>
  <c r="H168" i="5" s="1"/>
  <c r="H167" i="5"/>
  <c r="G167" i="5"/>
  <c r="G166" i="5"/>
  <c r="H166" i="5" s="1"/>
  <c r="G165" i="5"/>
  <c r="H165" i="5" s="1"/>
  <c r="G164" i="5"/>
  <c r="H164" i="5" s="1"/>
  <c r="G163" i="5"/>
  <c r="H163" i="5" s="1"/>
  <c r="G162" i="5"/>
  <c r="H162" i="5" s="1"/>
  <c r="H161" i="5"/>
  <c r="G161" i="5"/>
  <c r="G160" i="5"/>
  <c r="H160" i="5" s="1"/>
  <c r="G159" i="5"/>
  <c r="H159" i="5"/>
  <c r="G158" i="5"/>
  <c r="H158" i="5" s="1"/>
  <c r="G157" i="5"/>
  <c r="H157" i="5" s="1"/>
  <c r="G156" i="5"/>
  <c r="H156" i="5" s="1"/>
  <c r="H155" i="5"/>
  <c r="G155" i="5"/>
  <c r="G154" i="5"/>
  <c r="H154" i="5" s="1"/>
  <c r="G153" i="5"/>
  <c r="H153" i="5" s="1"/>
  <c r="G152" i="5"/>
  <c r="H152" i="5" s="1"/>
  <c r="G151" i="5"/>
  <c r="H151" i="5"/>
  <c r="G150" i="5"/>
  <c r="H150" i="5" s="1"/>
  <c r="H149" i="5"/>
  <c r="G149" i="5"/>
  <c r="G148" i="5"/>
  <c r="H148" i="5" s="1"/>
  <c r="G147" i="5"/>
  <c r="H147" i="5" s="1"/>
  <c r="G146" i="5"/>
  <c r="H146" i="5" s="1"/>
  <c r="G145" i="5"/>
  <c r="H145" i="5" s="1"/>
  <c r="G144" i="5"/>
  <c r="H144" i="5" s="1"/>
  <c r="G143" i="5"/>
  <c r="H143" i="5" s="1"/>
  <c r="G142" i="5"/>
  <c r="H142" i="5" s="1"/>
  <c r="G141" i="5"/>
  <c r="H141" i="5" s="1"/>
  <c r="G140" i="5"/>
  <c r="H140" i="5" s="1"/>
  <c r="G139" i="5"/>
  <c r="H139" i="5" s="1"/>
  <c r="G138" i="5"/>
  <c r="H138" i="5" s="1"/>
  <c r="H137" i="5"/>
  <c r="G137" i="5"/>
  <c r="G136" i="5"/>
  <c r="H136" i="5" s="1"/>
  <c r="G135" i="5"/>
  <c r="H135" i="5"/>
  <c r="G134" i="5"/>
  <c r="H134" i="5" s="1"/>
  <c r="G133" i="5"/>
  <c r="H133" i="5" s="1"/>
  <c r="G132" i="5"/>
  <c r="H132" i="5" s="1"/>
  <c r="H131" i="5"/>
  <c r="G131" i="5"/>
  <c r="G130" i="5"/>
  <c r="H130" i="5" s="1"/>
  <c r="G129" i="5"/>
  <c r="H129" i="5" s="1"/>
  <c r="G128" i="5"/>
  <c r="H128" i="5" s="1"/>
  <c r="G127" i="5"/>
  <c r="H127" i="5"/>
  <c r="G126" i="5"/>
  <c r="H126" i="5" s="1"/>
  <c r="H125" i="5"/>
  <c r="G125" i="5"/>
  <c r="G124" i="5"/>
  <c r="H124" i="5" s="1"/>
  <c r="G123" i="5"/>
  <c r="H123" i="5" s="1"/>
  <c r="G122" i="5"/>
  <c r="H122" i="5" s="1"/>
  <c r="G121" i="5"/>
  <c r="H121" i="5" s="1"/>
  <c r="G120" i="5"/>
  <c r="H120" i="5" s="1"/>
  <c r="G119" i="5"/>
  <c r="H119" i="5" s="1"/>
  <c r="G118" i="5"/>
  <c r="H118" i="5" s="1"/>
  <c r="G117" i="5"/>
  <c r="H117" i="5" s="1"/>
  <c r="G116" i="5"/>
  <c r="H116" i="5" s="1"/>
  <c r="G115" i="5"/>
  <c r="H115" i="5" s="1"/>
  <c r="G114" i="5"/>
  <c r="H114" i="5" s="1"/>
  <c r="H113" i="5"/>
  <c r="G113" i="5"/>
  <c r="G112" i="5"/>
  <c r="H112" i="5" s="1"/>
  <c r="G111" i="5"/>
  <c r="H111" i="5"/>
  <c r="G110" i="5"/>
  <c r="H110" i="5" s="1"/>
  <c r="G109" i="5"/>
  <c r="H109" i="5" s="1"/>
  <c r="G108" i="5"/>
  <c r="H108" i="5" s="1"/>
  <c r="H107" i="5"/>
  <c r="G107" i="5"/>
  <c r="G106" i="5"/>
  <c r="H106" i="5" s="1"/>
  <c r="G105" i="5"/>
  <c r="H105" i="5" s="1"/>
  <c r="G104" i="5"/>
  <c r="H104" i="5" s="1"/>
  <c r="G103" i="5"/>
  <c r="H103" i="5"/>
  <c r="G102" i="5"/>
  <c r="H102" i="5" s="1"/>
  <c r="H101" i="5"/>
  <c r="G101" i="5"/>
  <c r="G100" i="5"/>
  <c r="H100" i="5" s="1"/>
  <c r="G99" i="5"/>
  <c r="H99" i="5" s="1"/>
  <c r="G98" i="5"/>
  <c r="H98" i="5" s="1"/>
  <c r="G97" i="5"/>
  <c r="H97" i="5" s="1"/>
  <c r="G96" i="5"/>
  <c r="H96" i="5" s="1"/>
  <c r="G95" i="5"/>
  <c r="H95" i="5" s="1"/>
  <c r="G94" i="5"/>
  <c r="H94" i="5" s="1"/>
  <c r="G93" i="5"/>
  <c r="H93" i="5" s="1"/>
  <c r="G92" i="5"/>
  <c r="H92" i="5" s="1"/>
  <c r="G91" i="5"/>
  <c r="H91" i="5" s="1"/>
  <c r="G90" i="5"/>
  <c r="H90" i="5" s="1"/>
  <c r="H89" i="5"/>
  <c r="G89" i="5"/>
  <c r="G88" i="5"/>
  <c r="H88" i="5" s="1"/>
  <c r="G87" i="5"/>
  <c r="H87" i="5"/>
  <c r="G86" i="5"/>
  <c r="H86" i="5" s="1"/>
  <c r="G85" i="5"/>
  <c r="H85" i="5" s="1"/>
  <c r="G84" i="5"/>
  <c r="H84" i="5" s="1"/>
  <c r="H83" i="5"/>
  <c r="G83" i="5"/>
  <c r="G82" i="5"/>
  <c r="H82" i="5" s="1"/>
  <c r="G81" i="5"/>
  <c r="H81" i="5" s="1"/>
  <c r="G80" i="5"/>
  <c r="H80" i="5" s="1"/>
  <c r="G79" i="5"/>
  <c r="H79" i="5"/>
  <c r="G78" i="5"/>
  <c r="H78" i="5" s="1"/>
  <c r="H77" i="5"/>
  <c r="G77" i="5"/>
  <c r="G76" i="5"/>
  <c r="H76" i="5" s="1"/>
  <c r="G75" i="5"/>
  <c r="H75" i="5" s="1"/>
  <c r="G74" i="5"/>
  <c r="H74" i="5" s="1"/>
  <c r="G73" i="5"/>
  <c r="H73" i="5" s="1"/>
  <c r="G72" i="5"/>
  <c r="H72" i="5" s="1"/>
  <c r="G71" i="5"/>
  <c r="H71" i="5" s="1"/>
  <c r="G70" i="5"/>
  <c r="H70" i="5" s="1"/>
  <c r="G69" i="5"/>
  <c r="H69" i="5" s="1"/>
  <c r="G68" i="5"/>
  <c r="H68" i="5" s="1"/>
  <c r="G67" i="5"/>
  <c r="H67" i="5" s="1"/>
  <c r="G66" i="5"/>
  <c r="H66" i="5" s="1"/>
  <c r="H65" i="5"/>
  <c r="G65" i="5"/>
  <c r="G64" i="5"/>
  <c r="H64" i="5" s="1"/>
  <c r="G63" i="5"/>
  <c r="H63" i="5"/>
  <c r="G62" i="5"/>
  <c r="H62" i="5" s="1"/>
  <c r="G61" i="5"/>
  <c r="H61" i="5" s="1"/>
  <c r="G60" i="5"/>
  <c r="H60" i="5" s="1"/>
  <c r="H59" i="5"/>
  <c r="G59" i="5"/>
  <c r="G58" i="5"/>
  <c r="H58" i="5" s="1"/>
  <c r="G57" i="5"/>
  <c r="H57" i="5" s="1"/>
  <c r="G56" i="5"/>
  <c r="H56" i="5" s="1"/>
  <c r="G55" i="5"/>
  <c r="H55" i="5"/>
  <c r="G54" i="5"/>
  <c r="H54" i="5" s="1"/>
  <c r="H53" i="5"/>
  <c r="G53" i="5"/>
  <c r="G52" i="5"/>
  <c r="H52" i="5" s="1"/>
  <c r="G51" i="5"/>
  <c r="H51" i="5" s="1"/>
  <c r="G50" i="5"/>
  <c r="H50" i="5" s="1"/>
  <c r="G49" i="5"/>
  <c r="H49" i="5" s="1"/>
  <c r="G48" i="5"/>
  <c r="H48" i="5" s="1"/>
  <c r="G47" i="5"/>
  <c r="H47" i="5" s="1"/>
  <c r="G46" i="5"/>
  <c r="H46" i="5" s="1"/>
  <c r="G45" i="5"/>
  <c r="H45" i="5" s="1"/>
  <c r="G44" i="5"/>
  <c r="H44" i="5" s="1"/>
  <c r="G43" i="5"/>
  <c r="H43" i="5" s="1"/>
  <c r="G42" i="5"/>
  <c r="H42" i="5" s="1"/>
  <c r="H41" i="5"/>
  <c r="G41" i="5"/>
  <c r="G40" i="5"/>
  <c r="H40" i="5" s="1"/>
  <c r="G39" i="5"/>
  <c r="H39" i="5"/>
  <c r="G38" i="5"/>
  <c r="H38" i="5" s="1"/>
  <c r="G37" i="5"/>
  <c r="H37" i="5" s="1"/>
  <c r="G36" i="5"/>
  <c r="H36" i="5" s="1"/>
  <c r="G35" i="5"/>
  <c r="H35" i="5" s="1"/>
  <c r="G34" i="5"/>
  <c r="H34" i="5" s="1"/>
  <c r="G33" i="5"/>
  <c r="H33" i="5" s="1"/>
  <c r="G32" i="5"/>
  <c r="H32" i="5" s="1"/>
  <c r="G31" i="5"/>
  <c r="H31" i="5" s="1"/>
  <c r="H30" i="5"/>
  <c r="G30" i="5"/>
  <c r="G29" i="5"/>
  <c r="H29" i="5" s="1"/>
  <c r="G28" i="5"/>
  <c r="H28" i="5" s="1"/>
  <c r="G27" i="5"/>
  <c r="H27" i="5" s="1"/>
  <c r="G26" i="5"/>
  <c r="H26" i="5" s="1"/>
  <c r="G25" i="5"/>
  <c r="H25" i="5" s="1"/>
  <c r="G24" i="5"/>
  <c r="H24" i="5" s="1"/>
  <c r="G23" i="5"/>
  <c r="H23" i="5" s="1"/>
  <c r="H22" i="5"/>
  <c r="G22" i="5"/>
  <c r="G21" i="5"/>
  <c r="H21" i="5" s="1"/>
  <c r="H20" i="5"/>
  <c r="G20" i="5"/>
  <c r="G19" i="5"/>
  <c r="H19" i="5" s="1"/>
  <c r="G18" i="5"/>
  <c r="H18" i="5" s="1"/>
  <c r="G17" i="5"/>
  <c r="H17" i="5" s="1"/>
  <c r="G16" i="5"/>
  <c r="H16" i="5" s="1"/>
  <c r="G15" i="5"/>
  <c r="H15" i="5" s="1"/>
  <c r="G14" i="5"/>
  <c r="H14" i="5" s="1"/>
  <c r="G13" i="5"/>
  <c r="H13" i="5" s="1"/>
  <c r="G12" i="5"/>
  <c r="H12" i="5" s="1"/>
  <c r="G11" i="5"/>
  <c r="H11" i="5" s="1"/>
  <c r="G10" i="5"/>
  <c r="H10" i="5" s="1"/>
  <c r="G9" i="5"/>
  <c r="H9" i="5" s="1"/>
  <c r="H8" i="5"/>
  <c r="G8" i="5"/>
  <c r="G7" i="5"/>
  <c r="H7" i="5" s="1"/>
  <c r="H6" i="5"/>
  <c r="G6" i="5"/>
  <c r="G5" i="5"/>
  <c r="H5" i="5" s="1"/>
  <c r="G4" i="5"/>
  <c r="H4" i="5" s="1"/>
  <c r="C1" i="5"/>
  <c r="B16" i="1" s="1"/>
  <c r="B1" i="5"/>
  <c r="G203" i="4"/>
  <c r="H203" i="4" s="1"/>
  <c r="G202" i="4"/>
  <c r="H202" i="4" s="1"/>
  <c r="H201" i="4"/>
  <c r="G201" i="4"/>
  <c r="G200" i="4"/>
  <c r="H200" i="4" s="1"/>
  <c r="G199" i="4"/>
  <c r="H199" i="4" s="1"/>
  <c r="G198" i="4"/>
  <c r="H198" i="4" s="1"/>
  <c r="G197" i="4"/>
  <c r="H197" i="4" s="1"/>
  <c r="G196" i="4"/>
  <c r="H196" i="4" s="1"/>
  <c r="H195" i="4"/>
  <c r="G195" i="4"/>
  <c r="G194" i="4"/>
  <c r="H194" i="4" s="1"/>
  <c r="G193" i="4"/>
  <c r="H193" i="4" s="1"/>
  <c r="G192" i="4"/>
  <c r="H192" i="4" s="1"/>
  <c r="G191" i="4"/>
  <c r="H191" i="4" s="1"/>
  <c r="G190" i="4"/>
  <c r="H190" i="4" s="1"/>
  <c r="H189" i="4"/>
  <c r="G189" i="4"/>
  <c r="G188" i="4"/>
  <c r="H188" i="4" s="1"/>
  <c r="G187" i="4"/>
  <c r="H187" i="4" s="1"/>
  <c r="G186" i="4"/>
  <c r="H186" i="4" s="1"/>
  <c r="G185" i="4"/>
  <c r="H185" i="4" s="1"/>
  <c r="G184" i="4"/>
  <c r="H184" i="4" s="1"/>
  <c r="H183" i="4"/>
  <c r="G183" i="4"/>
  <c r="G182" i="4"/>
  <c r="H182" i="4" s="1"/>
  <c r="G181" i="4"/>
  <c r="H181" i="4" s="1"/>
  <c r="G180" i="4"/>
  <c r="H180" i="4" s="1"/>
  <c r="G179" i="4"/>
  <c r="H179" i="4" s="1"/>
  <c r="G178" i="4"/>
  <c r="H178" i="4" s="1"/>
  <c r="H177" i="4"/>
  <c r="G177" i="4"/>
  <c r="G176" i="4"/>
  <c r="H176" i="4" s="1"/>
  <c r="G175" i="4"/>
  <c r="H175" i="4" s="1"/>
  <c r="G174" i="4"/>
  <c r="H174" i="4" s="1"/>
  <c r="G173" i="4"/>
  <c r="H173" i="4" s="1"/>
  <c r="G172" i="4"/>
  <c r="H172" i="4" s="1"/>
  <c r="H171" i="4"/>
  <c r="G171" i="4"/>
  <c r="G170" i="4"/>
  <c r="H170" i="4" s="1"/>
  <c r="G169" i="4"/>
  <c r="H169" i="4" s="1"/>
  <c r="G168" i="4"/>
  <c r="H168" i="4" s="1"/>
  <c r="G167" i="4"/>
  <c r="H167" i="4"/>
  <c r="G166" i="4"/>
  <c r="H166" i="4" s="1"/>
  <c r="H165" i="4"/>
  <c r="G165" i="4"/>
  <c r="G164" i="4"/>
  <c r="H164" i="4" s="1"/>
  <c r="G163" i="4"/>
  <c r="H163" i="4" s="1"/>
  <c r="G162" i="4"/>
  <c r="H162" i="4" s="1"/>
  <c r="G161" i="4"/>
  <c r="H161" i="4" s="1"/>
  <c r="G160" i="4"/>
  <c r="H160" i="4" s="1"/>
  <c r="G159" i="4"/>
  <c r="H159" i="4" s="1"/>
  <c r="G158" i="4"/>
  <c r="H158" i="4" s="1"/>
  <c r="G157" i="4"/>
  <c r="H157" i="4" s="1"/>
  <c r="G156" i="4"/>
  <c r="H156" i="4" s="1"/>
  <c r="G155" i="4"/>
  <c r="H155" i="4" s="1"/>
  <c r="G154" i="4"/>
  <c r="H154" i="4" s="1"/>
  <c r="H153" i="4"/>
  <c r="G153" i="4"/>
  <c r="G152" i="4"/>
  <c r="H152" i="4" s="1"/>
  <c r="G151" i="4"/>
  <c r="H151" i="4"/>
  <c r="G150" i="4"/>
  <c r="H150" i="4" s="1"/>
  <c r="G149" i="4"/>
  <c r="H149" i="4" s="1"/>
  <c r="G148" i="4"/>
  <c r="H148" i="4" s="1"/>
  <c r="H147" i="4"/>
  <c r="G147" i="4"/>
  <c r="G146" i="4"/>
  <c r="H146" i="4" s="1"/>
  <c r="G145" i="4"/>
  <c r="H145" i="4" s="1"/>
  <c r="G144" i="4"/>
  <c r="H144" i="4" s="1"/>
  <c r="G143" i="4"/>
  <c r="H143" i="4"/>
  <c r="G142" i="4"/>
  <c r="H142" i="4" s="1"/>
  <c r="H141" i="4"/>
  <c r="G141" i="4"/>
  <c r="G140" i="4"/>
  <c r="H140" i="4" s="1"/>
  <c r="G139" i="4"/>
  <c r="H139" i="4" s="1"/>
  <c r="G138" i="4"/>
  <c r="H138" i="4" s="1"/>
  <c r="G137" i="4"/>
  <c r="H137" i="4" s="1"/>
  <c r="G136" i="4"/>
  <c r="H136" i="4" s="1"/>
  <c r="G135" i="4"/>
  <c r="H135" i="4" s="1"/>
  <c r="G134" i="4"/>
  <c r="H134" i="4" s="1"/>
  <c r="G133" i="4"/>
  <c r="H133" i="4" s="1"/>
  <c r="G132" i="4"/>
  <c r="H132" i="4" s="1"/>
  <c r="G131" i="4"/>
  <c r="H131" i="4" s="1"/>
  <c r="G130" i="4"/>
  <c r="H130" i="4" s="1"/>
  <c r="H129" i="4"/>
  <c r="G129" i="4"/>
  <c r="G128" i="4"/>
  <c r="H128" i="4" s="1"/>
  <c r="G127" i="4"/>
  <c r="H127" i="4"/>
  <c r="G126" i="4"/>
  <c r="H126" i="4" s="1"/>
  <c r="G125" i="4"/>
  <c r="H125" i="4" s="1"/>
  <c r="G124" i="4"/>
  <c r="H124" i="4" s="1"/>
  <c r="H123" i="4"/>
  <c r="G123" i="4"/>
  <c r="G122" i="4"/>
  <c r="H122" i="4" s="1"/>
  <c r="G121" i="4"/>
  <c r="H121" i="4" s="1"/>
  <c r="G120" i="4"/>
  <c r="H120" i="4" s="1"/>
  <c r="G119" i="4"/>
  <c r="H119" i="4"/>
  <c r="G118" i="4"/>
  <c r="H118" i="4" s="1"/>
  <c r="H117" i="4"/>
  <c r="G117" i="4"/>
  <c r="G116" i="4"/>
  <c r="H116" i="4" s="1"/>
  <c r="G115" i="4"/>
  <c r="H115" i="4" s="1"/>
  <c r="G114" i="4"/>
  <c r="H114" i="4" s="1"/>
  <c r="G113" i="4"/>
  <c r="H113" i="4" s="1"/>
  <c r="G112" i="4"/>
  <c r="H112" i="4" s="1"/>
  <c r="G111" i="4"/>
  <c r="H111" i="4" s="1"/>
  <c r="G110" i="4"/>
  <c r="H110" i="4" s="1"/>
  <c r="G109" i="4"/>
  <c r="H109" i="4" s="1"/>
  <c r="G108" i="4"/>
  <c r="H108" i="4" s="1"/>
  <c r="G107" i="4"/>
  <c r="H107" i="4" s="1"/>
  <c r="G106" i="4"/>
  <c r="H106" i="4" s="1"/>
  <c r="H105" i="4"/>
  <c r="G105" i="4"/>
  <c r="G104" i="4"/>
  <c r="H104" i="4" s="1"/>
  <c r="G103" i="4"/>
  <c r="H103" i="4"/>
  <c r="G102" i="4"/>
  <c r="H102" i="4" s="1"/>
  <c r="G101" i="4"/>
  <c r="H101" i="4" s="1"/>
  <c r="G100" i="4"/>
  <c r="H100" i="4" s="1"/>
  <c r="G99" i="4"/>
  <c r="H99" i="4" s="1"/>
  <c r="G98" i="4"/>
  <c r="H98" i="4" s="1"/>
  <c r="G97" i="4"/>
  <c r="H97" i="4" s="1"/>
  <c r="G96" i="4"/>
  <c r="H96" i="4" s="1"/>
  <c r="G95" i="4"/>
  <c r="H95" i="4"/>
  <c r="G94" i="4"/>
  <c r="H94" i="4" s="1"/>
  <c r="H93" i="4"/>
  <c r="G93" i="4"/>
  <c r="G92" i="4"/>
  <c r="H92" i="4" s="1"/>
  <c r="G91" i="4"/>
  <c r="H91" i="4" s="1"/>
  <c r="G90" i="4"/>
  <c r="H90" i="4" s="1"/>
  <c r="G89" i="4"/>
  <c r="H89" i="4" s="1"/>
  <c r="G88" i="4"/>
  <c r="H88" i="4" s="1"/>
  <c r="G87" i="4"/>
  <c r="H87" i="4"/>
  <c r="G86" i="4"/>
  <c r="H86" i="4" s="1"/>
  <c r="G85" i="4"/>
  <c r="H85" i="4" s="1"/>
  <c r="G84" i="4"/>
  <c r="H84" i="4" s="1"/>
  <c r="G83" i="4"/>
  <c r="H83" i="4" s="1"/>
  <c r="G82" i="4"/>
  <c r="H82" i="4" s="1"/>
  <c r="H81" i="4"/>
  <c r="G81" i="4"/>
  <c r="G80" i="4"/>
  <c r="H80" i="4" s="1"/>
  <c r="G79" i="4"/>
  <c r="H79" i="4"/>
  <c r="G78" i="4"/>
  <c r="H78" i="4" s="1"/>
  <c r="G77" i="4"/>
  <c r="H77" i="4" s="1"/>
  <c r="G76" i="4"/>
  <c r="H76" i="4" s="1"/>
  <c r="G75" i="4"/>
  <c r="H75" i="4" s="1"/>
  <c r="G74" i="4"/>
  <c r="H74" i="4" s="1"/>
  <c r="G73" i="4"/>
  <c r="H73" i="4" s="1"/>
  <c r="G72" i="4"/>
  <c r="H72" i="4" s="1"/>
  <c r="G71" i="4"/>
  <c r="H71" i="4"/>
  <c r="G70" i="4"/>
  <c r="H70" i="4" s="1"/>
  <c r="H69" i="4"/>
  <c r="G69" i="4"/>
  <c r="G68" i="4"/>
  <c r="H68" i="4" s="1"/>
  <c r="G67" i="4"/>
  <c r="H67" i="4" s="1"/>
  <c r="G66" i="4"/>
  <c r="H66" i="4" s="1"/>
  <c r="G65" i="4"/>
  <c r="H65" i="4" s="1"/>
  <c r="G64" i="4"/>
  <c r="H64" i="4" s="1"/>
  <c r="G63" i="4"/>
  <c r="H63" i="4"/>
  <c r="G62" i="4"/>
  <c r="H62" i="4" s="1"/>
  <c r="G61" i="4"/>
  <c r="H61" i="4" s="1"/>
  <c r="G60" i="4"/>
  <c r="H60" i="4" s="1"/>
  <c r="G59" i="4"/>
  <c r="H59" i="4" s="1"/>
  <c r="G58" i="4"/>
  <c r="H58" i="4" s="1"/>
  <c r="H57" i="4"/>
  <c r="G57" i="4"/>
  <c r="G56" i="4"/>
  <c r="H56" i="4" s="1"/>
  <c r="G55" i="4"/>
  <c r="H55" i="4"/>
  <c r="G54" i="4"/>
  <c r="H54" i="4" s="1"/>
  <c r="G53" i="4"/>
  <c r="H53" i="4" s="1"/>
  <c r="G52" i="4"/>
  <c r="H52" i="4" s="1"/>
  <c r="G51" i="4"/>
  <c r="H51" i="4" s="1"/>
  <c r="G50" i="4"/>
  <c r="H50" i="4" s="1"/>
  <c r="G49" i="4"/>
  <c r="H49" i="4" s="1"/>
  <c r="G48" i="4"/>
  <c r="H48" i="4" s="1"/>
  <c r="G47" i="4"/>
  <c r="H47" i="4"/>
  <c r="G46" i="4"/>
  <c r="H46" i="4" s="1"/>
  <c r="H45" i="4"/>
  <c r="G45" i="4"/>
  <c r="G44" i="4"/>
  <c r="H44" i="4" s="1"/>
  <c r="G43" i="4"/>
  <c r="H43" i="4" s="1"/>
  <c r="G42" i="4"/>
  <c r="H42" i="4" s="1"/>
  <c r="G41" i="4"/>
  <c r="H41" i="4" s="1"/>
  <c r="G40" i="4"/>
  <c r="H40" i="4" s="1"/>
  <c r="G39" i="4"/>
  <c r="H39" i="4"/>
  <c r="G38" i="4"/>
  <c r="H38" i="4" s="1"/>
  <c r="G37" i="4"/>
  <c r="H37" i="4" s="1"/>
  <c r="G36" i="4"/>
  <c r="H36" i="4" s="1"/>
  <c r="G35" i="4"/>
  <c r="H35" i="4" s="1"/>
  <c r="G34" i="4"/>
  <c r="H34" i="4" s="1"/>
  <c r="H33" i="4"/>
  <c r="G33" i="4"/>
  <c r="H32" i="4"/>
  <c r="G32" i="4"/>
  <c r="G31" i="4"/>
  <c r="H31" i="4" s="1"/>
  <c r="H30" i="4"/>
  <c r="G30" i="4"/>
  <c r="G29" i="4"/>
  <c r="H29" i="4" s="1"/>
  <c r="H28" i="4"/>
  <c r="G28" i="4"/>
  <c r="H27" i="4"/>
  <c r="G27" i="4"/>
  <c r="H26" i="4"/>
  <c r="G26" i="4"/>
  <c r="G25" i="4"/>
  <c r="H25" i="4" s="1"/>
  <c r="H24" i="4"/>
  <c r="G24" i="4"/>
  <c r="G23" i="4"/>
  <c r="H23" i="4" s="1"/>
  <c r="H22" i="4"/>
  <c r="G22" i="4"/>
  <c r="G21" i="4"/>
  <c r="H21" i="4" s="1"/>
  <c r="H20" i="4"/>
  <c r="G20" i="4"/>
  <c r="G19" i="4"/>
  <c r="H19" i="4" s="1"/>
  <c r="H18" i="4"/>
  <c r="G18" i="4"/>
  <c r="G17" i="4"/>
  <c r="H17" i="4" s="1"/>
  <c r="H16" i="4"/>
  <c r="G16" i="4"/>
  <c r="G15" i="4"/>
  <c r="H15" i="4" s="1"/>
  <c r="H14" i="4"/>
  <c r="G14" i="4"/>
  <c r="G13" i="4"/>
  <c r="H13" i="4" s="1"/>
  <c r="G12" i="4"/>
  <c r="H12" i="4" s="1"/>
  <c r="G11" i="4"/>
  <c r="H11" i="4" s="1"/>
  <c r="H10" i="4"/>
  <c r="G10" i="4"/>
  <c r="G9" i="4"/>
  <c r="H9" i="4" s="1"/>
  <c r="G8" i="4"/>
  <c r="H8" i="4" s="1"/>
  <c r="G7" i="4"/>
  <c r="H7" i="4" s="1"/>
  <c r="G6" i="4"/>
  <c r="H6" i="4" s="1"/>
  <c r="G5" i="4"/>
  <c r="H5" i="4" s="1"/>
  <c r="G4" i="4"/>
  <c r="H4" i="4" s="1"/>
  <c r="C1" i="4"/>
  <c r="B15" i="1" s="1"/>
  <c r="B1" i="4"/>
  <c r="C15" i="1" s="1"/>
  <c r="G203" i="3"/>
  <c r="H203" i="3"/>
  <c r="G202" i="3"/>
  <c r="H202" i="3" s="1"/>
  <c r="G201" i="3"/>
  <c r="H201" i="3"/>
  <c r="G200" i="3"/>
  <c r="H200" i="3" s="1"/>
  <c r="G199" i="3"/>
  <c r="H199" i="3" s="1"/>
  <c r="G198" i="3"/>
  <c r="H198" i="3" s="1"/>
  <c r="G197" i="3"/>
  <c r="H197" i="3"/>
  <c r="G196" i="3"/>
  <c r="H196" i="3" s="1"/>
  <c r="G195" i="3"/>
  <c r="H195" i="3"/>
  <c r="G194" i="3"/>
  <c r="H194" i="3" s="1"/>
  <c r="G193" i="3"/>
  <c r="H193" i="3" s="1"/>
  <c r="G192" i="3"/>
  <c r="H192" i="3" s="1"/>
  <c r="G191" i="3"/>
  <c r="H191" i="3"/>
  <c r="G190" i="3"/>
  <c r="H190" i="3" s="1"/>
  <c r="G189" i="3"/>
  <c r="H189" i="3"/>
  <c r="G188" i="3"/>
  <c r="H188" i="3" s="1"/>
  <c r="G187" i="3"/>
  <c r="H187" i="3" s="1"/>
  <c r="G186" i="3"/>
  <c r="H186" i="3" s="1"/>
  <c r="G185" i="3"/>
  <c r="H185" i="3" s="1"/>
  <c r="G184" i="3"/>
  <c r="H184" i="3" s="1"/>
  <c r="G183" i="3"/>
  <c r="H183" i="3"/>
  <c r="G182" i="3"/>
  <c r="H182" i="3" s="1"/>
  <c r="H181" i="3"/>
  <c r="G181" i="3"/>
  <c r="G180" i="3"/>
  <c r="H180" i="3" s="1"/>
  <c r="G179" i="3"/>
  <c r="H179" i="3" s="1"/>
  <c r="G178" i="3"/>
  <c r="H178" i="3" s="1"/>
  <c r="G177" i="3"/>
  <c r="H177" i="3" s="1"/>
  <c r="G176" i="3"/>
  <c r="H176" i="3" s="1"/>
  <c r="G175" i="3"/>
  <c r="H175" i="3" s="1"/>
  <c r="G174" i="3"/>
  <c r="H174" i="3" s="1"/>
  <c r="G173" i="3"/>
  <c r="H173" i="3" s="1"/>
  <c r="G172" i="3"/>
  <c r="H172" i="3" s="1"/>
  <c r="G171" i="3"/>
  <c r="H171" i="3" s="1"/>
  <c r="G170" i="3"/>
  <c r="H170" i="3" s="1"/>
  <c r="H169" i="3"/>
  <c r="G169" i="3"/>
  <c r="G168" i="3"/>
  <c r="H168" i="3" s="1"/>
  <c r="G167" i="3"/>
  <c r="H167" i="3"/>
  <c r="G166" i="3"/>
  <c r="H166" i="3" s="1"/>
  <c r="G165" i="3"/>
  <c r="H165" i="3" s="1"/>
  <c r="G164" i="3"/>
  <c r="H164" i="3" s="1"/>
  <c r="H163" i="3"/>
  <c r="G163" i="3"/>
  <c r="G162" i="3"/>
  <c r="H162" i="3" s="1"/>
  <c r="G161" i="3"/>
  <c r="H161" i="3" s="1"/>
  <c r="G160" i="3"/>
  <c r="H160" i="3" s="1"/>
  <c r="G159" i="3"/>
  <c r="H159" i="3"/>
  <c r="G158" i="3"/>
  <c r="H158" i="3" s="1"/>
  <c r="G157" i="3"/>
  <c r="H157" i="3" s="1"/>
  <c r="G156" i="3"/>
  <c r="H156" i="3" s="1"/>
  <c r="G155" i="3"/>
  <c r="H155" i="3" s="1"/>
  <c r="G154" i="3"/>
  <c r="H154" i="3" s="1"/>
  <c r="G153" i="3"/>
  <c r="H153" i="3" s="1"/>
  <c r="G152" i="3"/>
  <c r="H152" i="3" s="1"/>
  <c r="G151" i="3"/>
  <c r="H151" i="3"/>
  <c r="G150" i="3"/>
  <c r="H150" i="3" s="1"/>
  <c r="G149" i="3"/>
  <c r="H149" i="3" s="1"/>
  <c r="G148" i="3"/>
  <c r="H148" i="3" s="1"/>
  <c r="G147" i="3"/>
  <c r="H147" i="3" s="1"/>
  <c r="G146" i="3"/>
  <c r="H146" i="3" s="1"/>
  <c r="H145" i="3"/>
  <c r="G145" i="3"/>
  <c r="G144" i="3"/>
  <c r="H144" i="3" s="1"/>
  <c r="G143" i="3"/>
  <c r="H143" i="3"/>
  <c r="G142" i="3"/>
  <c r="H142" i="3" s="1"/>
  <c r="G141" i="3"/>
  <c r="H141" i="3" s="1"/>
  <c r="G140" i="3"/>
  <c r="H140" i="3" s="1"/>
  <c r="H139" i="3"/>
  <c r="G139" i="3"/>
  <c r="G138" i="3"/>
  <c r="H138" i="3" s="1"/>
  <c r="G137" i="3"/>
  <c r="H137" i="3" s="1"/>
  <c r="G136" i="3"/>
  <c r="H136" i="3" s="1"/>
  <c r="G135" i="3"/>
  <c r="H135" i="3"/>
  <c r="G134" i="3"/>
  <c r="H134" i="3" s="1"/>
  <c r="H133" i="3"/>
  <c r="G133" i="3"/>
  <c r="G132" i="3"/>
  <c r="H132" i="3" s="1"/>
  <c r="G131" i="3"/>
  <c r="H131" i="3" s="1"/>
  <c r="G130" i="3"/>
  <c r="H130" i="3" s="1"/>
  <c r="G129" i="3"/>
  <c r="H129" i="3" s="1"/>
  <c r="G128" i="3"/>
  <c r="H128" i="3" s="1"/>
  <c r="G127" i="3"/>
  <c r="H127" i="3" s="1"/>
  <c r="G126" i="3"/>
  <c r="H126" i="3" s="1"/>
  <c r="G125" i="3"/>
  <c r="H125" i="3" s="1"/>
  <c r="G124" i="3"/>
  <c r="H124" i="3" s="1"/>
  <c r="G123" i="3"/>
  <c r="H123" i="3" s="1"/>
  <c r="G122" i="3"/>
  <c r="H122" i="3" s="1"/>
  <c r="H121" i="3"/>
  <c r="G121" i="3"/>
  <c r="G120" i="3"/>
  <c r="H120" i="3" s="1"/>
  <c r="G119" i="3"/>
  <c r="H119" i="3"/>
  <c r="G118" i="3"/>
  <c r="H118" i="3" s="1"/>
  <c r="G117" i="3"/>
  <c r="H117" i="3" s="1"/>
  <c r="G116" i="3"/>
  <c r="H116" i="3" s="1"/>
  <c r="H115" i="3"/>
  <c r="G115" i="3"/>
  <c r="G114" i="3"/>
  <c r="H114" i="3" s="1"/>
  <c r="G113" i="3"/>
  <c r="H113" i="3" s="1"/>
  <c r="G112" i="3"/>
  <c r="H112" i="3" s="1"/>
  <c r="G111" i="3"/>
  <c r="H111" i="3"/>
  <c r="G110" i="3"/>
  <c r="H110" i="3" s="1"/>
  <c r="G109" i="3"/>
  <c r="H109" i="3" s="1"/>
  <c r="G108" i="3"/>
  <c r="H108" i="3" s="1"/>
  <c r="G107" i="3"/>
  <c r="H107" i="3" s="1"/>
  <c r="G106" i="3"/>
  <c r="H106" i="3" s="1"/>
  <c r="G105" i="3"/>
  <c r="H105" i="3" s="1"/>
  <c r="G104" i="3"/>
  <c r="H104" i="3" s="1"/>
  <c r="G103" i="3"/>
  <c r="H103" i="3"/>
  <c r="G102" i="3"/>
  <c r="H102" i="3" s="1"/>
  <c r="G101" i="3"/>
  <c r="H101" i="3" s="1"/>
  <c r="G100" i="3"/>
  <c r="H100" i="3" s="1"/>
  <c r="G99" i="3"/>
  <c r="H99" i="3" s="1"/>
  <c r="G98" i="3"/>
  <c r="H98" i="3" s="1"/>
  <c r="H97" i="3"/>
  <c r="G97" i="3"/>
  <c r="G96" i="3"/>
  <c r="H96" i="3" s="1"/>
  <c r="G95" i="3"/>
  <c r="H95" i="3"/>
  <c r="G94" i="3"/>
  <c r="H94" i="3" s="1"/>
  <c r="G93" i="3"/>
  <c r="H93" i="3" s="1"/>
  <c r="G92" i="3"/>
  <c r="H92" i="3" s="1"/>
  <c r="H91" i="3"/>
  <c r="G91" i="3"/>
  <c r="G90" i="3"/>
  <c r="H90" i="3" s="1"/>
  <c r="G89" i="3"/>
  <c r="H89" i="3" s="1"/>
  <c r="G88" i="3"/>
  <c r="H88" i="3" s="1"/>
  <c r="G87" i="3"/>
  <c r="H87" i="3"/>
  <c r="G86" i="3"/>
  <c r="H86" i="3" s="1"/>
  <c r="H85" i="3"/>
  <c r="G85" i="3"/>
  <c r="G84" i="3"/>
  <c r="H84" i="3" s="1"/>
  <c r="G83" i="3"/>
  <c r="H83" i="3" s="1"/>
  <c r="G82" i="3"/>
  <c r="H82" i="3" s="1"/>
  <c r="G81" i="3"/>
  <c r="H81" i="3" s="1"/>
  <c r="G80" i="3"/>
  <c r="H80" i="3" s="1"/>
  <c r="G79" i="3"/>
  <c r="H79" i="3" s="1"/>
  <c r="G78" i="3"/>
  <c r="H78" i="3" s="1"/>
  <c r="G77" i="3"/>
  <c r="H77" i="3" s="1"/>
  <c r="G76" i="3"/>
  <c r="H76" i="3" s="1"/>
  <c r="G75" i="3"/>
  <c r="H75" i="3" s="1"/>
  <c r="G74" i="3"/>
  <c r="H74" i="3" s="1"/>
  <c r="H73" i="3"/>
  <c r="G73" i="3"/>
  <c r="G72" i="3"/>
  <c r="H72" i="3" s="1"/>
  <c r="G71" i="3"/>
  <c r="H71" i="3"/>
  <c r="G70" i="3"/>
  <c r="H70" i="3" s="1"/>
  <c r="G69" i="3"/>
  <c r="H69" i="3" s="1"/>
  <c r="G68" i="3"/>
  <c r="H68" i="3" s="1"/>
  <c r="H67" i="3"/>
  <c r="G67" i="3"/>
  <c r="G66" i="3"/>
  <c r="H66" i="3" s="1"/>
  <c r="G65" i="3"/>
  <c r="H65" i="3" s="1"/>
  <c r="G64" i="3"/>
  <c r="H64" i="3" s="1"/>
  <c r="G63" i="3"/>
  <c r="H63" i="3"/>
  <c r="G62" i="3"/>
  <c r="H62" i="3" s="1"/>
  <c r="G61" i="3"/>
  <c r="H61" i="3" s="1"/>
  <c r="G60" i="3"/>
  <c r="H60" i="3" s="1"/>
  <c r="G59" i="3"/>
  <c r="H59" i="3" s="1"/>
  <c r="G58" i="3"/>
  <c r="H58" i="3" s="1"/>
  <c r="G57" i="3"/>
  <c r="H57" i="3" s="1"/>
  <c r="G56" i="3"/>
  <c r="H56" i="3" s="1"/>
  <c r="G55" i="3"/>
  <c r="H55" i="3" s="1"/>
  <c r="G54" i="3"/>
  <c r="H54" i="3" s="1"/>
  <c r="G53" i="3"/>
  <c r="H53" i="3" s="1"/>
  <c r="G52" i="3"/>
  <c r="H52" i="3"/>
  <c r="G51" i="3"/>
  <c r="H51" i="3" s="1"/>
  <c r="G50" i="3"/>
  <c r="H50" i="3" s="1"/>
  <c r="H49" i="3"/>
  <c r="G49" i="3"/>
  <c r="G48" i="3"/>
  <c r="H48" i="3" s="1"/>
  <c r="G47" i="3"/>
  <c r="H47" i="3"/>
  <c r="G46" i="3"/>
  <c r="H46" i="3"/>
  <c r="G45" i="3"/>
  <c r="H45" i="3" s="1"/>
  <c r="G44" i="3"/>
  <c r="H44" i="3" s="1"/>
  <c r="H43" i="3"/>
  <c r="G43" i="3"/>
  <c r="G42" i="3"/>
  <c r="H42" i="3" s="1"/>
  <c r="H41" i="3"/>
  <c r="G41" i="3"/>
  <c r="G40" i="3"/>
  <c r="H40" i="3" s="1"/>
  <c r="G39" i="3"/>
  <c r="H39" i="3"/>
  <c r="G38" i="3"/>
  <c r="H38" i="3"/>
  <c r="H37" i="3"/>
  <c r="G37" i="3"/>
  <c r="G36" i="3"/>
  <c r="H36" i="3"/>
  <c r="G35" i="3"/>
  <c r="H35" i="3" s="1"/>
  <c r="G34" i="3"/>
  <c r="H34" i="3" s="1"/>
  <c r="H33" i="3"/>
  <c r="G33" i="3"/>
  <c r="G32" i="3"/>
  <c r="H32" i="3" s="1"/>
  <c r="H31" i="3"/>
  <c r="G31" i="3"/>
  <c r="G30" i="3"/>
  <c r="H30" i="3" s="1"/>
  <c r="H29" i="3"/>
  <c r="G29" i="3"/>
  <c r="H28" i="3"/>
  <c r="G28" i="3"/>
  <c r="H27" i="3"/>
  <c r="G27" i="3"/>
  <c r="G26" i="3"/>
  <c r="H26" i="3" s="1"/>
  <c r="G25" i="3"/>
  <c r="H25" i="3" s="1"/>
  <c r="G24" i="3"/>
  <c r="H24" i="3" s="1"/>
  <c r="G23" i="3"/>
  <c r="H23" i="3" s="1"/>
  <c r="H22" i="3"/>
  <c r="G22" i="3"/>
  <c r="G21" i="3"/>
  <c r="H21" i="3" s="1"/>
  <c r="G20" i="3"/>
  <c r="H20" i="3" s="1"/>
  <c r="H19" i="3"/>
  <c r="G19" i="3"/>
  <c r="G18" i="3"/>
  <c r="H18" i="3" s="1"/>
  <c r="G17" i="3"/>
  <c r="H17" i="3" s="1"/>
  <c r="H16" i="3"/>
  <c r="G16" i="3"/>
  <c r="G15" i="3"/>
  <c r="H15" i="3" s="1"/>
  <c r="H14" i="3"/>
  <c r="G14" i="3"/>
  <c r="G13" i="3"/>
  <c r="H13" i="3" s="1"/>
  <c r="G12" i="3"/>
  <c r="H12" i="3" s="1"/>
  <c r="G11" i="3"/>
  <c r="H11" i="3" s="1"/>
  <c r="G10" i="3"/>
  <c r="H10" i="3" s="1"/>
  <c r="H9" i="3"/>
  <c r="G9" i="3"/>
  <c r="G8" i="3"/>
  <c r="H8" i="3" s="1"/>
  <c r="G7" i="3"/>
  <c r="H7" i="3" s="1"/>
  <c r="G6" i="3"/>
  <c r="H6" i="3" s="1"/>
  <c r="H5" i="3"/>
  <c r="G5" i="3"/>
  <c r="G4" i="3"/>
  <c r="H4" i="3" s="1"/>
  <c r="C1" i="3"/>
  <c r="B14" i="1" s="1"/>
  <c r="B1" i="3"/>
  <c r="C14" i="1" s="1"/>
  <c r="G203" i="2"/>
  <c r="G202" i="2"/>
  <c r="G201" i="2"/>
  <c r="G200" i="2"/>
  <c r="H200" i="2"/>
  <c r="G199" i="2"/>
  <c r="G198" i="2"/>
  <c r="G197" i="2"/>
  <c r="G196" i="2"/>
  <c r="H196" i="2"/>
  <c r="G195" i="2"/>
  <c r="H195" i="2" s="1"/>
  <c r="G194" i="2"/>
  <c r="H194" i="2" s="1"/>
  <c r="G193" i="2"/>
  <c r="G192" i="2"/>
  <c r="H192" i="2" s="1"/>
  <c r="G191" i="2"/>
  <c r="G190" i="2"/>
  <c r="G189" i="2"/>
  <c r="G188" i="2"/>
  <c r="H188" i="2"/>
  <c r="G187" i="2"/>
  <c r="G186" i="2"/>
  <c r="H186" i="2" s="1"/>
  <c r="G185" i="2"/>
  <c r="H185" i="2" s="1"/>
  <c r="G184" i="2"/>
  <c r="H184" i="2" s="1"/>
  <c r="G183" i="2"/>
  <c r="G182" i="2"/>
  <c r="G181" i="2"/>
  <c r="G180" i="2"/>
  <c r="H180" i="2" s="1"/>
  <c r="G179" i="2"/>
  <c r="G178" i="2"/>
  <c r="G177" i="2"/>
  <c r="G176" i="2"/>
  <c r="H176" i="2"/>
  <c r="G175" i="2"/>
  <c r="G174" i="2"/>
  <c r="G173" i="2"/>
  <c r="G172" i="2"/>
  <c r="H172" i="2" s="1"/>
  <c r="G171" i="2"/>
  <c r="H171" i="2" s="1"/>
  <c r="G170" i="2"/>
  <c r="G169" i="2"/>
  <c r="G168" i="2"/>
  <c r="H168" i="2" s="1"/>
  <c r="G167" i="2"/>
  <c r="G166" i="2"/>
  <c r="H166" i="2" s="1"/>
  <c r="G165" i="2"/>
  <c r="H165" i="2" s="1"/>
  <c r="G164" i="2"/>
  <c r="H164" i="2"/>
  <c r="G163" i="2"/>
  <c r="G162" i="2"/>
  <c r="G161" i="2"/>
  <c r="G160" i="2"/>
  <c r="H160" i="2" s="1"/>
  <c r="G159" i="2"/>
  <c r="G158" i="2"/>
  <c r="G157" i="2"/>
  <c r="H157" i="2" s="1"/>
  <c r="G156" i="2"/>
  <c r="H156" i="2"/>
  <c r="G155" i="2"/>
  <c r="G154" i="2"/>
  <c r="G153" i="2"/>
  <c r="G152" i="2"/>
  <c r="H152" i="2"/>
  <c r="G151" i="2"/>
  <c r="G150" i="2"/>
  <c r="G149" i="2"/>
  <c r="G148" i="2"/>
  <c r="H148" i="2"/>
  <c r="G147" i="2"/>
  <c r="H147" i="2" s="1"/>
  <c r="G146" i="2"/>
  <c r="H146" i="2" s="1"/>
  <c r="G145" i="2"/>
  <c r="G144" i="2"/>
  <c r="H144" i="2" s="1"/>
  <c r="G143" i="2"/>
  <c r="G142" i="2"/>
  <c r="G141" i="2"/>
  <c r="G140" i="2"/>
  <c r="H140" i="2"/>
  <c r="G139" i="2"/>
  <c r="G138" i="2"/>
  <c r="H138" i="2" s="1"/>
  <c r="G137" i="2"/>
  <c r="H137" i="2" s="1"/>
  <c r="G136" i="2"/>
  <c r="H136" i="2" s="1"/>
  <c r="G135" i="2"/>
  <c r="G134" i="2"/>
  <c r="G133" i="2"/>
  <c r="G132" i="2"/>
  <c r="H132" i="2" s="1"/>
  <c r="G131" i="2"/>
  <c r="G130" i="2"/>
  <c r="G129" i="2"/>
  <c r="G128" i="2"/>
  <c r="H128" i="2"/>
  <c r="G127" i="2"/>
  <c r="H127" i="2" s="1"/>
  <c r="G126" i="2"/>
  <c r="G125" i="2"/>
  <c r="G124" i="2"/>
  <c r="H124" i="2" s="1"/>
  <c r="G123" i="2"/>
  <c r="H123" i="2" s="1"/>
  <c r="G122" i="2"/>
  <c r="G121" i="2"/>
  <c r="G120" i="2"/>
  <c r="H120" i="2" s="1"/>
  <c r="G119" i="2"/>
  <c r="G118" i="2"/>
  <c r="H118" i="2" s="1"/>
  <c r="G117" i="2"/>
  <c r="H117" i="2" s="1"/>
  <c r="G116" i="2"/>
  <c r="H116" i="2"/>
  <c r="G115" i="2"/>
  <c r="G114" i="2"/>
  <c r="G113" i="2"/>
  <c r="G112" i="2"/>
  <c r="H112" i="2" s="1"/>
  <c r="G111" i="2"/>
  <c r="G110" i="2"/>
  <c r="G109" i="2"/>
  <c r="H109" i="2" s="1"/>
  <c r="G108" i="2"/>
  <c r="H108" i="2"/>
  <c r="G107" i="2"/>
  <c r="G106" i="2"/>
  <c r="G105" i="2"/>
  <c r="G104" i="2"/>
  <c r="H104" i="2"/>
  <c r="G103" i="2"/>
  <c r="G102" i="2"/>
  <c r="G101" i="2"/>
  <c r="G100" i="2"/>
  <c r="H100" i="2"/>
  <c r="G99" i="2"/>
  <c r="H99" i="2" s="1"/>
  <c r="G98" i="2"/>
  <c r="H98" i="2" s="1"/>
  <c r="G97" i="2"/>
  <c r="G96" i="2"/>
  <c r="H96" i="2" s="1"/>
  <c r="G95" i="2"/>
  <c r="G94" i="2"/>
  <c r="G93" i="2"/>
  <c r="G92" i="2"/>
  <c r="H92" i="2"/>
  <c r="G91" i="2"/>
  <c r="G90" i="2"/>
  <c r="H90" i="2" s="1"/>
  <c r="G89" i="2"/>
  <c r="H89" i="2" s="1"/>
  <c r="G88" i="2"/>
  <c r="H88" i="2" s="1"/>
  <c r="G87" i="2"/>
  <c r="G86" i="2"/>
  <c r="G85" i="2"/>
  <c r="G84" i="2"/>
  <c r="H84" i="2" s="1"/>
  <c r="G83" i="2"/>
  <c r="G82" i="2"/>
  <c r="G81" i="2"/>
  <c r="G80" i="2"/>
  <c r="H80" i="2"/>
  <c r="G79" i="2"/>
  <c r="H79" i="2" s="1"/>
  <c r="G78" i="2"/>
  <c r="G77" i="2"/>
  <c r="G76" i="2"/>
  <c r="H76" i="2" s="1"/>
  <c r="G75" i="2"/>
  <c r="H75" i="2" s="1"/>
  <c r="G74" i="2"/>
  <c r="G73" i="2"/>
  <c r="G72" i="2"/>
  <c r="H72" i="2" s="1"/>
  <c r="G71" i="2"/>
  <c r="G70" i="2"/>
  <c r="H70" i="2" s="1"/>
  <c r="G69" i="2"/>
  <c r="H69" i="2" s="1"/>
  <c r="G68" i="2"/>
  <c r="H68" i="2"/>
  <c r="G67" i="2"/>
  <c r="G66" i="2"/>
  <c r="G65" i="2"/>
  <c r="G64" i="2"/>
  <c r="H64" i="2" s="1"/>
  <c r="G63" i="2"/>
  <c r="G62" i="2"/>
  <c r="G61" i="2"/>
  <c r="H61" i="2" s="1"/>
  <c r="G60" i="2"/>
  <c r="H60" i="2"/>
  <c r="G59" i="2"/>
  <c r="G58" i="2"/>
  <c r="H58" i="2" s="1"/>
  <c r="G57" i="2"/>
  <c r="G56" i="2"/>
  <c r="H56" i="2"/>
  <c r="G55" i="2"/>
  <c r="G54" i="2"/>
  <c r="G53" i="2"/>
  <c r="H53" i="2" s="1"/>
  <c r="G52" i="2"/>
  <c r="H52" i="2"/>
  <c r="G51" i="2"/>
  <c r="H51" i="2" s="1"/>
  <c r="G50" i="2"/>
  <c r="H50" i="2" s="1"/>
  <c r="G49" i="2"/>
  <c r="G48" i="2"/>
  <c r="H48" i="2" s="1"/>
  <c r="G47" i="2"/>
  <c r="G46" i="2"/>
  <c r="G45" i="2"/>
  <c r="G44" i="2"/>
  <c r="H44" i="2"/>
  <c r="G43" i="2"/>
  <c r="G42" i="2"/>
  <c r="H42" i="2" s="1"/>
  <c r="G41" i="2"/>
  <c r="H41" i="2" s="1"/>
  <c r="G40" i="2"/>
  <c r="H40" i="2" s="1"/>
  <c r="G39" i="2"/>
  <c r="G38" i="2"/>
  <c r="G37" i="2"/>
  <c r="G36" i="2"/>
  <c r="H36" i="2" s="1"/>
  <c r="G35" i="2"/>
  <c r="G34" i="2"/>
  <c r="G33" i="2"/>
  <c r="G32" i="2"/>
  <c r="H32" i="2"/>
  <c r="G31" i="2"/>
  <c r="H31" i="2" s="1"/>
  <c r="G30" i="2"/>
  <c r="G29" i="2"/>
  <c r="G28" i="2"/>
  <c r="H28" i="2" s="1"/>
  <c r="G27" i="2"/>
  <c r="H27" i="2" s="1"/>
  <c r="G26" i="2"/>
  <c r="G25" i="2"/>
  <c r="G24" i="2"/>
  <c r="H24" i="2" s="1"/>
  <c r="G23" i="2"/>
  <c r="G22" i="2"/>
  <c r="H22" i="2" s="1"/>
  <c r="G21" i="2"/>
  <c r="H21" i="2" s="1"/>
  <c r="G20" i="2"/>
  <c r="H20" i="2" s="1"/>
  <c r="G19" i="2"/>
  <c r="H19" i="2" s="1"/>
  <c r="G18" i="2"/>
  <c r="H18" i="2" s="1"/>
  <c r="G17" i="2"/>
  <c r="H17" i="2" s="1"/>
  <c r="G16" i="2"/>
  <c r="H16" i="2" s="1"/>
  <c r="G15" i="2"/>
  <c r="G14" i="2"/>
  <c r="G13" i="2"/>
  <c r="H13" i="2" s="1"/>
  <c r="G12" i="2"/>
  <c r="H12" i="2" s="1"/>
  <c r="G11" i="2"/>
  <c r="H11" i="2" s="1"/>
  <c r="G10" i="2"/>
  <c r="H10" i="2" s="1"/>
  <c r="G9" i="2"/>
  <c r="G8" i="2"/>
  <c r="H8" i="2" s="1"/>
  <c r="G7" i="2"/>
  <c r="G6" i="2"/>
  <c r="H6" i="2" s="1"/>
  <c r="G5" i="2"/>
  <c r="H5" i="2" s="1"/>
  <c r="G4" i="2"/>
  <c r="H4" i="2" s="1"/>
  <c r="H203" i="2"/>
  <c r="H202" i="2"/>
  <c r="H201" i="2"/>
  <c r="H199" i="2"/>
  <c r="H198" i="2"/>
  <c r="H197" i="2"/>
  <c r="H193" i="2"/>
  <c r="H191" i="2"/>
  <c r="H190" i="2"/>
  <c r="H189" i="2"/>
  <c r="H187" i="2"/>
  <c r="H183" i="2"/>
  <c r="H182" i="2"/>
  <c r="H181" i="2"/>
  <c r="H179" i="2"/>
  <c r="H178" i="2"/>
  <c r="H177" i="2"/>
  <c r="H175" i="2"/>
  <c r="H174" i="2"/>
  <c r="H173" i="2"/>
  <c r="H170" i="2"/>
  <c r="H169" i="2"/>
  <c r="H167" i="2"/>
  <c r="H163" i="2"/>
  <c r="H162" i="2"/>
  <c r="H161" i="2"/>
  <c r="H159" i="2"/>
  <c r="H158" i="2"/>
  <c r="H155" i="2"/>
  <c r="H154" i="2"/>
  <c r="H153" i="2"/>
  <c r="H151" i="2"/>
  <c r="H150" i="2"/>
  <c r="H149" i="2"/>
  <c r="H145" i="2"/>
  <c r="H143" i="2"/>
  <c r="H142" i="2"/>
  <c r="H141" i="2"/>
  <c r="H139" i="2"/>
  <c r="H135" i="2"/>
  <c r="H134" i="2"/>
  <c r="H133" i="2"/>
  <c r="H131" i="2"/>
  <c r="H130" i="2"/>
  <c r="H129" i="2"/>
  <c r="H126" i="2"/>
  <c r="H125" i="2"/>
  <c r="H122" i="2"/>
  <c r="H121" i="2"/>
  <c r="H119" i="2"/>
  <c r="H115" i="2"/>
  <c r="H114" i="2"/>
  <c r="H113" i="2"/>
  <c r="H111" i="2"/>
  <c r="H110" i="2"/>
  <c r="H107" i="2"/>
  <c r="H106" i="2"/>
  <c r="H105" i="2"/>
  <c r="H103" i="2"/>
  <c r="H102" i="2"/>
  <c r="H101" i="2"/>
  <c r="H97" i="2"/>
  <c r="H95" i="2"/>
  <c r="H94" i="2"/>
  <c r="H93" i="2"/>
  <c r="H91" i="2"/>
  <c r="H87" i="2"/>
  <c r="H86" i="2"/>
  <c r="H85" i="2"/>
  <c r="H83" i="2"/>
  <c r="H82" i="2"/>
  <c r="H81" i="2"/>
  <c r="H78" i="2"/>
  <c r="H77" i="2"/>
  <c r="H74" i="2"/>
  <c r="H73" i="2"/>
  <c r="H71" i="2"/>
  <c r="H67" i="2"/>
  <c r="H66" i="2"/>
  <c r="H65" i="2"/>
  <c r="H63" i="2"/>
  <c r="H62" i="2"/>
  <c r="H59" i="2"/>
  <c r="H57" i="2"/>
  <c r="H55" i="2"/>
  <c r="H54" i="2"/>
  <c r="H49" i="2"/>
  <c r="H47" i="2"/>
  <c r="H46" i="2"/>
  <c r="H45" i="2"/>
  <c r="H43" i="2"/>
  <c r="H39" i="2"/>
  <c r="H38" i="2"/>
  <c r="H37" i="2"/>
  <c r="H35" i="2"/>
  <c r="H34" i="2"/>
  <c r="H33" i="2"/>
  <c r="H30" i="2"/>
  <c r="H29" i="2"/>
  <c r="H26" i="2"/>
  <c r="H25" i="2"/>
  <c r="H23" i="2"/>
  <c r="H15" i="2"/>
  <c r="H14" i="2"/>
  <c r="H9" i="2"/>
  <c r="H7" i="2"/>
  <c r="C1" i="2"/>
  <c r="B13" i="1" s="1"/>
  <c r="B1" i="2"/>
  <c r="C16" i="1"/>
  <c r="H1" i="5" l="1"/>
  <c r="G1" i="5" s="1"/>
  <c r="D16" i="1" s="1"/>
  <c r="C13" i="1"/>
  <c r="C9" i="1" s="1"/>
  <c r="A9" i="1"/>
  <c r="H1" i="2"/>
  <c r="G1" i="2" s="1"/>
  <c r="D13" i="1" s="1"/>
  <c r="H1" i="3"/>
  <c r="G1" i="3" s="1"/>
  <c r="D14" i="1" s="1"/>
  <c r="H1" i="4"/>
  <c r="G1" i="4" s="1"/>
  <c r="D15" i="1" s="1"/>
  <c r="E9" i="1" l="1"/>
</calcChain>
</file>

<file path=xl/sharedStrings.xml><?xml version="1.0" encoding="utf-8"?>
<sst xmlns="http://schemas.openxmlformats.org/spreadsheetml/2006/main" count="139" uniqueCount="113">
  <si>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</si>
  <si>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</si>
  <si>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</si>
  <si>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</si>
  <si>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</si>
  <si>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</si>
  <si>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</si>
  <si>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</si>
  <si>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</si>
  <si>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</si>
  <si>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</si>
  <si>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</si>
  <si>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</si>
  <si>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</si>
  <si>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</si>
  <si>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</si>
  <si>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</si>
  <si>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</si>
  <si>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</si>
  <si>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</si>
  <si>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>ISTITUTO COMPRENSIVO PASQUALE SOTTOCORNO</t>
  </si>
  <si>
    <t>20138 MILANO (MI) VIA MEDICI DEL VASCELLO,42 C.F. 97504710159 C.M. MIIC8DR008</t>
  </si>
  <si>
    <t>FATTPA 173_20 del 28/12/2020</t>
  </si>
  <si>
    <t>8/02 del 14/01/2021</t>
  </si>
  <si>
    <t>FPA 29/21 del 11/01/2021</t>
  </si>
  <si>
    <t>260/PA del 14/12/2020</t>
  </si>
  <si>
    <t>20214E01461 del 14/01/2021</t>
  </si>
  <si>
    <t>2/PA del 22/01/2021</t>
  </si>
  <si>
    <t>FATTPA 15_21 del 27/01/2021</t>
  </si>
  <si>
    <t>27/PA del 29/01/2021</t>
  </si>
  <si>
    <t>75/00 del 27/01/2021</t>
  </si>
  <si>
    <t>72/PA del 05/02/2021</t>
  </si>
  <si>
    <t>210490/E del 05/02/2021</t>
  </si>
  <si>
    <t>22/02 del 05/02/2021</t>
  </si>
  <si>
    <t>83/PA del 12/02/2021</t>
  </si>
  <si>
    <t>FATTPA 29_21 del 16/02/2021</t>
  </si>
  <si>
    <t>158 del 18/02/2021</t>
  </si>
  <si>
    <t>649/00 del 22/02/2021</t>
  </si>
  <si>
    <t>698/00 del 26/02/2021</t>
  </si>
  <si>
    <t>21FE0557 del 28/02/2021</t>
  </si>
  <si>
    <t>40/02 del 05/03/2021</t>
  </si>
  <si>
    <t>261 del 16/03/2021</t>
  </si>
  <si>
    <t>FATTPA 37_21 del 17/03/2021</t>
  </si>
  <si>
    <t>P-111 del 10/03/2021</t>
  </si>
  <si>
    <t>181/3 del 29/03/2021</t>
  </si>
  <si>
    <t>EFAT/2021/1386 del 29/03/2021</t>
  </si>
  <si>
    <t>62/02 del 09/04/2021</t>
  </si>
  <si>
    <t>284/ME del 14/04/2021</t>
  </si>
  <si>
    <t>281/ME del 14/04/2021</t>
  </si>
  <si>
    <t>286/ME del 14/04/2021</t>
  </si>
  <si>
    <t>FATTPA 54_21 del 16/04/2021</t>
  </si>
  <si>
    <t>20214G02474 del 21/04/2021</t>
  </si>
  <si>
    <t>402 del 26/04/2021</t>
  </si>
  <si>
    <t>1752/00 del 29/04/2021</t>
  </si>
  <si>
    <t>29 del 30/04/2021</t>
  </si>
  <si>
    <t>2475/2021 del 30/04/2021</t>
  </si>
  <si>
    <t>6/E-2021 del 05/05/2021</t>
  </si>
  <si>
    <t>80/02 del 06/05/2021</t>
  </si>
  <si>
    <t>902 del 10/05/2021</t>
  </si>
  <si>
    <t>145/PA del 30/04/2021</t>
  </si>
  <si>
    <t>FATTPA 84_21 del 14/05/2021</t>
  </si>
  <si>
    <t>FPA 199/21 del 13/05/2021</t>
  </si>
  <si>
    <t>1071 del 14/05/2021</t>
  </si>
  <si>
    <t>FATTPA 1_21 del 21/05/2021</t>
  </si>
  <si>
    <t>487 del 17/05/2021</t>
  </si>
  <si>
    <t>98/02 del 09/06/2021</t>
  </si>
  <si>
    <t>0/1790 del 25/05/2021</t>
  </si>
  <si>
    <t>P-293 del 14/06/2021</t>
  </si>
  <si>
    <t>FATTPA 100_21 del 16/06/2021</t>
  </si>
  <si>
    <t>612 del 21/06/2021</t>
  </si>
  <si>
    <t>FATTPA 106_21 del 29/06/2021</t>
  </si>
  <si>
    <t>15/E-2021 del 30/06/2021</t>
  </si>
  <si>
    <t>130/02 del 06/07/2021</t>
  </si>
  <si>
    <t>131/02 del 06/07/2021</t>
  </si>
  <si>
    <t>784 del 09/07/2021</t>
  </si>
  <si>
    <t>783 del 09/07/2021</t>
  </si>
  <si>
    <t>20214E17988 del 07/06/2021</t>
  </si>
  <si>
    <t>20214E17483 del 03/06/2021</t>
  </si>
  <si>
    <t>20214E18014 del 07/06/2021</t>
  </si>
  <si>
    <t>PA_2021_07 del 13/07/2021</t>
  </si>
  <si>
    <t>P-444 del 31/08/2021</t>
  </si>
  <si>
    <t>2021   161/p del 02/08/2021</t>
  </si>
  <si>
    <t>1_0000310299_21 del 06/10/2021</t>
  </si>
  <si>
    <t>1187 /PA del 31/08/2021</t>
  </si>
  <si>
    <t>933 del 19/10/2021</t>
  </si>
  <si>
    <t>FATTPA 158_21 del 19/10/2021</t>
  </si>
  <si>
    <t>2066593 del 31/10/2021</t>
  </si>
  <si>
    <t>2066592 del 31/10/2021</t>
  </si>
  <si>
    <t>P-585 del 08/11/2021</t>
  </si>
  <si>
    <t>157/02 del 10/11/2021</t>
  </si>
  <si>
    <t>1020 del 16/11/2021</t>
  </si>
  <si>
    <t>161/02 del 17/11/2021</t>
  </si>
  <si>
    <t>FPA 338/21 del 17/11/2021</t>
  </si>
  <si>
    <t>FATTPA 173_21 del 22/11/2021</t>
  </si>
  <si>
    <t>96_2021 del 24/11/2021</t>
  </si>
  <si>
    <t>14\J del 30/11/2021</t>
  </si>
  <si>
    <t>15\J del 30/11/2021</t>
  </si>
  <si>
    <t>12\J del 29/10/2021</t>
  </si>
  <si>
    <t>13\J del 29/10/2021</t>
  </si>
  <si>
    <t>3681 del 07/12/2021</t>
  </si>
  <si>
    <t>1121 del 20/12/2021</t>
  </si>
  <si>
    <t>188/02 del 17/12/2021</t>
  </si>
  <si>
    <t>8350/2021 del 20/12/2021</t>
  </si>
  <si>
    <t>8349/2021 del 20/12/2021</t>
  </si>
  <si>
    <t>17\J del 20/12/2021</t>
  </si>
  <si>
    <t>11\J del 29/10/2021</t>
  </si>
  <si>
    <t>20214E34076 del 13/12/2021</t>
  </si>
  <si>
    <t>FATTPA 174_21 del 15/12/2021</t>
  </si>
  <si>
    <t>27/E-2021 del 15/12/2021</t>
  </si>
  <si>
    <t>000705-0CPA del 16/12/2021</t>
  </si>
  <si>
    <t>5</t>
  </si>
  <si>
    <t>1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</si>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</sst>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3" fillId="0" borderId="0" xfId="0" applyFont="1"/>
    <xf numFmtId="0" fontId="1" fillId="0" borderId="0" xfId="0" applyFont="1"/>
    <xf numFmtId="0" fontId="0" fillId="0" borderId="0" xfId="0" applyFont="1"/>
    <xf numFmtId="0" fontId="4" fillId="0" borderId="0" xfId="0" applyFont="1"/>
    <xf numFmtId="0" fontId="0" fillId="0" borderId="0" xfId="0" applyFont="1" applyBorder="1"/>
    <xf numFmtId="2" fontId="0" fillId="0" borderId="0" xfId="0" applyNumberFormat="1" applyFont="1" applyBorder="1"/>
    <xf numFmtId="14" fontId="0" fillId="0" borderId="0" xfId="0" applyNumberFormat="1" applyFont="1" applyBorder="1"/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1" xfId="0" applyNumberFormat="1" applyBorder="1"/>
    <xf numFmtId="14" fontId="0" fillId="0" borderId="1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4" fontId="0" fillId="0" borderId="0" xfId="0" applyNumberFormat="1"/>
    <xf numFmtId="164" fontId="0" fillId="0" borderId="0" xfId="0" applyNumberFormat="1"/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0" fillId="0" borderId="1" xfId="0" applyNumberFormat="1" applyBorder="1"/>
    <xf numFmtId="0" fontId="10" fillId="0" borderId="0" xfId="0" applyFont="1"/>
    <xf numFmtId="0" fontId="9" fillId="0" borderId="0" xfId="0" applyFont="1" applyBorder="1" applyAlignment="1">
      <alignment horizontal="center" vertical="center"/>
    </xf>
    <xf numFmtId="4" fontId="9" fillId="0" borderId="0" xfId="0" applyNumberFormat="1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 vertical="center"/>
    </xf>
    <xf numFmtId="0" fontId="0" fillId="3" borderId="16" xfId="0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114300</xdr:rowOff>
    </xdr:from>
    <xdr:to>
      <xdr:col>0</xdr:col>
      <xdr:colOff>904875</xdr:colOff>
      <xdr:row>4</xdr:row>
      <xdr:rowOff>104775</xdr:rowOff>
    </xdr:to>
    <xdr:pic>
      <xdr:nvPicPr>
        <xdr:cNvPr id="1057" name="Immagine 1">
          <a:extLst>
            <a:ext uri="{FF2B5EF4-FFF2-40B4-BE49-F238E27FC236}">
              <a16:creationId xmlns:a16="http://schemas.microsoft.com/office/drawing/2014/main" id="{CDC22F05-E02B-44EF-AD57-3CD70C36B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workbookViewId="0">
      <selection activeCell="C9" sqref="C9:D9"/>
    </sheetView>
  </sheetViews>
  <sheetFormatPr defaultRowHeight="15" x14ac:dyDescent="0.25"/>
  <cols>
    <col min="1" max="1" width="17.5703125" style="4" customWidth="1"/>
    <col min="2" max="4" width="16.5703125" style="4" customWidth="1"/>
    <col min="5" max="5" width="14.85546875" style="4" customWidth="1"/>
    <col min="6" max="6" width="16.5703125" style="4" customWidth="1"/>
    <col min="7" max="7" width="36.5703125" style="4" customWidth="1"/>
    <col min="8" max="16384" width="9.140625" style="4"/>
  </cols>
  <sheetData>
    <row r="1" spans="1:11" x14ac:dyDescent="0.25">
      <c r="A1" s="3"/>
    </row>
    <row r="2" spans="1:11" ht="15.95" customHeight="1" x14ac:dyDescent="0.3">
      <c r="B2" s="5" t="s">
        <v>20</v>
      </c>
    </row>
    <row r="3" spans="1:11" ht="12.75" customHeight="1" x14ac:dyDescent="0.25">
      <c r="B3" s="2" t="s">
        <v>21</v>
      </c>
    </row>
    <row r="4" spans="1:11" ht="15.75" thickBot="1" x14ac:dyDescent="0.3"/>
    <row r="5" spans="1:11" ht="18" customHeight="1" thickBot="1" x14ac:dyDescent="0.4">
      <c r="B5" s="9" t="s">
        <v>17</v>
      </c>
      <c r="F5" s="18">
        <v>2021</v>
      </c>
    </row>
    <row r="7" spans="1:11" s="20" customFormat="1" ht="24.95" customHeight="1" x14ac:dyDescent="0.35">
      <c r="A7" s="36" t="s">
        <v>1</v>
      </c>
      <c r="B7" s="37"/>
      <c r="C7" s="37"/>
      <c r="D7" s="37"/>
      <c r="E7" s="37"/>
      <c r="F7" s="38"/>
    </row>
    <row r="8" spans="1:11" ht="30.75" customHeight="1" x14ac:dyDescent="0.25">
      <c r="A8" s="45" t="s">
        <v>0</v>
      </c>
      <c r="B8" s="46"/>
      <c r="C8" s="47" t="s">
        <v>5</v>
      </c>
      <c r="D8" s="46"/>
      <c r="E8" s="48" t="s">
        <v>11</v>
      </c>
      <c r="F8" s="49"/>
    </row>
    <row r="9" spans="1:11" ht="29.25" customHeight="1" thickBot="1" x14ac:dyDescent="0.3">
      <c r="A9" s="39">
        <f>SUM(B13:B16)</f>
        <v>89</v>
      </c>
      <c r="B9" s="35"/>
      <c r="C9" s="34">
        <f>SUM(C13:C16)</f>
        <v>187864.47</v>
      </c>
      <c r="D9" s="35"/>
      <c r="E9" s="40">
        <f>('Trimestre 1'!H1+'Trimestre 2'!H1+'Trimestre 3'!H1+'Trimestre 4'!H1)/C9</f>
        <v>-20.029700081127636</v>
      </c>
      <c r="F9" s="41"/>
    </row>
    <row r="10" spans="1:11" s="6" customFormat="1" ht="20.100000000000001" customHeight="1" thickBot="1" x14ac:dyDescent="0.3">
      <c r="A10" s="21"/>
      <c r="B10" s="21"/>
      <c r="C10" s="22"/>
      <c r="D10" s="21"/>
      <c r="E10" s="23"/>
      <c r="F10" s="30"/>
    </row>
    <row r="11" spans="1:11" s="20" customFormat="1" ht="24.95" customHeight="1" x14ac:dyDescent="0.35">
      <c r="A11" s="42" t="s">
        <v>2</v>
      </c>
      <c r="B11" s="43"/>
      <c r="C11" s="43"/>
      <c r="D11" s="43"/>
      <c r="E11" s="43"/>
      <c r="F11" s="44"/>
    </row>
    <row r="12" spans="1:11" ht="46.5" customHeight="1" x14ac:dyDescent="0.25">
      <c r="A12" s="24" t="s">
        <v>3</v>
      </c>
      <c r="B12" s="25" t="s">
        <v>0</v>
      </c>
      <c r="C12" s="26" t="s">
        <v>5</v>
      </c>
      <c r="D12" s="27" t="s">
        <v>12</v>
      </c>
      <c r="E12" s="31" t="s">
        <v>18</v>
      </c>
      <c r="F12" s="32" t="s">
        <v>19</v>
      </c>
      <c r="G12" s="6"/>
      <c r="H12" s="6"/>
      <c r="I12" s="6"/>
      <c r="J12" s="6"/>
    </row>
    <row r="13" spans="1:11" ht="22.5" customHeight="1" x14ac:dyDescent="0.25">
      <c r="A13" s="28" t="s">
        <v>13</v>
      </c>
      <c r="B13" s="17">
        <f>'Trimestre 1'!C1</f>
        <v>22</v>
      </c>
      <c r="C13" s="29">
        <f>'Trimestre 1'!B1</f>
        <v>52923.13</v>
      </c>
      <c r="D13" s="29">
        <f>'Trimestre 1'!G1</f>
        <v>-29.762466241131243</v>
      </c>
      <c r="E13" s="29">
        <v>2428.38</v>
      </c>
      <c r="F13" s="33" t="s">
        <v>110</v>
      </c>
      <c r="G13" s="7"/>
      <c r="H13" s="8"/>
      <c r="I13" s="8"/>
      <c r="J13" s="6"/>
      <c r="K13" s="6"/>
    </row>
    <row r="14" spans="1:11" ht="22.5" customHeight="1" x14ac:dyDescent="0.25">
      <c r="A14" s="28" t="s">
        <v>14</v>
      </c>
      <c r="B14" s="17">
        <f>'Trimestre 2'!C1</f>
        <v>23</v>
      </c>
      <c r="C14" s="29">
        <f>'Trimestre 2'!B1</f>
        <v>55598.37</v>
      </c>
      <c r="D14" s="29">
        <f>'Trimestre 2'!G1</f>
        <v>-4.3808221356129682</v>
      </c>
      <c r="E14" s="29">
        <v>45</v>
      </c>
      <c r="F14" s="33" t="s">
        <v>111</v>
      </c>
      <c r="G14" s="6"/>
      <c r="H14" s="6"/>
      <c r="I14" s="6"/>
      <c r="J14" s="6"/>
      <c r="K14" s="6"/>
    </row>
    <row r="15" spans="1:11" ht="22.5" customHeight="1" x14ac:dyDescent="0.25">
      <c r="A15" s="28" t="s">
        <v>15</v>
      </c>
      <c r="B15" s="17">
        <f>'Trimestre 3'!C1</f>
        <v>12</v>
      </c>
      <c r="C15" s="29">
        <f>'Trimestre 3'!B1</f>
        <v>20328.059999999998</v>
      </c>
      <c r="D15" s="29">
        <f>'Trimestre 3'!G1</f>
        <v>-29.959709878857105</v>
      </c>
      <c r="E15" s="29">
        <v>7157.71</v>
      </c>
      <c r="F15" s="33" t="s">
        <v>110</v>
      </c>
    </row>
    <row r="16" spans="1:11" ht="21.75" customHeight="1" x14ac:dyDescent="0.25">
      <c r="A16" s="28" t="s">
        <v>16</v>
      </c>
      <c r="B16" s="17">
        <f>'Trimestre 4'!C1</f>
        <v>32</v>
      </c>
      <c r="C16" s="29">
        <f>'Trimestre 4'!B1</f>
        <v>59014.909999999996</v>
      </c>
      <c r="D16" s="29">
        <f>'Trimestre 4'!G1</f>
        <v>-22.624058394734487</v>
      </c>
      <c r="E16" s="29">
        <v>14214.04</v>
      </c>
      <c r="F16" s="33" t="s">
        <v>112</v>
      </c>
    </row>
  </sheetData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SUM(B4:B195)</f>
        <v>52923.13</v>
      </c>
      <c r="C1">
        <f>COUNTA(A4:A203)</f>
        <v>22</v>
      </c>
      <c r="G1" s="16">
        <f>IF(B1&lt;&gt;0,H1/B1,0)</f>
        <v>-29.762466241131243</v>
      </c>
      <c r="H1" s="15">
        <f>SUM(H4:H195)</f>
        <v>-1575122.87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 t="s">
        <v>22</v>
      </c>
      <c r="B4" s="12">
        <v>4580</v>
      </c>
      <c r="C4" s="13">
        <v>44253</v>
      </c>
      <c r="D4" s="13">
        <v>44223</v>
      </c>
      <c r="E4" s="13"/>
      <c r="F4" s="13"/>
      <c r="G4" s="1">
        <f>D4-C4-(F4-E4)</f>
        <v>-30</v>
      </c>
      <c r="H4" s="12">
        <f>B4*G4</f>
        <v>-137400</v>
      </c>
    </row>
    <row r="5" spans="1:8" x14ac:dyDescent="0.25">
      <c r="A5" s="19" t="s">
        <v>23</v>
      </c>
      <c r="B5" s="12">
        <v>3781</v>
      </c>
      <c r="C5" s="13">
        <v>44253</v>
      </c>
      <c r="D5" s="13">
        <v>44223</v>
      </c>
      <c r="E5" s="13"/>
      <c r="F5" s="13"/>
      <c r="G5" s="1">
        <f t="shared" ref="G5:G68" si="0">D5-C5-(F5-E5)</f>
        <v>-30</v>
      </c>
      <c r="H5" s="12">
        <f t="shared" ref="H5:H68" si="1">B5*G5</f>
        <v>-113430</v>
      </c>
    </row>
    <row r="6" spans="1:8" x14ac:dyDescent="0.25">
      <c r="A6" s="19" t="s">
        <v>24</v>
      </c>
      <c r="B6" s="12">
        <v>1023</v>
      </c>
      <c r="C6" s="13">
        <v>44253</v>
      </c>
      <c r="D6" s="13">
        <v>44223</v>
      </c>
      <c r="E6" s="13"/>
      <c r="F6" s="13"/>
      <c r="G6" s="1">
        <f t="shared" si="0"/>
        <v>-30</v>
      </c>
      <c r="H6" s="12">
        <f t="shared" si="1"/>
        <v>-30690</v>
      </c>
    </row>
    <row r="7" spans="1:8" x14ac:dyDescent="0.25">
      <c r="A7" s="19" t="s">
        <v>25</v>
      </c>
      <c r="B7" s="12">
        <v>9777.99</v>
      </c>
      <c r="C7" s="13">
        <v>44253</v>
      </c>
      <c r="D7" s="13">
        <v>44223</v>
      </c>
      <c r="E7" s="13"/>
      <c r="F7" s="13"/>
      <c r="G7" s="1">
        <f t="shared" si="0"/>
        <v>-30</v>
      </c>
      <c r="H7" s="12">
        <f t="shared" si="1"/>
        <v>-293339.7</v>
      </c>
    </row>
    <row r="8" spans="1:8" x14ac:dyDescent="0.25">
      <c r="A8" s="19" t="s">
        <v>26</v>
      </c>
      <c r="B8" s="12">
        <v>84.26</v>
      </c>
      <c r="C8" s="13">
        <v>44253</v>
      </c>
      <c r="D8" s="13">
        <v>44223</v>
      </c>
      <c r="E8" s="13"/>
      <c r="F8" s="13"/>
      <c r="G8" s="1">
        <f t="shared" si="0"/>
        <v>-30</v>
      </c>
      <c r="H8" s="12">
        <f t="shared" si="1"/>
        <v>-2527.8000000000002</v>
      </c>
    </row>
    <row r="9" spans="1:8" x14ac:dyDescent="0.25">
      <c r="A9" s="19" t="s">
        <v>27</v>
      </c>
      <c r="B9" s="12">
        <v>360</v>
      </c>
      <c r="C9" s="13">
        <v>44253</v>
      </c>
      <c r="D9" s="13">
        <v>44223</v>
      </c>
      <c r="E9" s="13"/>
      <c r="F9" s="13"/>
      <c r="G9" s="1">
        <f t="shared" si="0"/>
        <v>-30</v>
      </c>
      <c r="H9" s="12">
        <f t="shared" si="1"/>
        <v>-10800</v>
      </c>
    </row>
    <row r="10" spans="1:8" x14ac:dyDescent="0.25">
      <c r="A10" s="19" t="s">
        <v>28</v>
      </c>
      <c r="B10" s="12">
        <v>3020</v>
      </c>
      <c r="C10" s="13">
        <v>44262</v>
      </c>
      <c r="D10" s="13">
        <v>44232</v>
      </c>
      <c r="E10" s="13"/>
      <c r="F10" s="13"/>
      <c r="G10" s="1">
        <f t="shared" si="0"/>
        <v>-30</v>
      </c>
      <c r="H10" s="12">
        <f t="shared" si="1"/>
        <v>-90600</v>
      </c>
    </row>
    <row r="11" spans="1:8" x14ac:dyDescent="0.25">
      <c r="A11" s="19" t="s">
        <v>29</v>
      </c>
      <c r="B11" s="12">
        <v>6487</v>
      </c>
      <c r="C11" s="13">
        <v>44262</v>
      </c>
      <c r="D11" s="13">
        <v>44232</v>
      </c>
      <c r="E11" s="13"/>
      <c r="F11" s="13"/>
      <c r="G11" s="1">
        <f t="shared" si="0"/>
        <v>-30</v>
      </c>
      <c r="H11" s="12">
        <f t="shared" si="1"/>
        <v>-194610</v>
      </c>
    </row>
    <row r="12" spans="1:8" x14ac:dyDescent="0.25">
      <c r="A12" s="19" t="s">
        <v>30</v>
      </c>
      <c r="B12" s="12">
        <v>69</v>
      </c>
      <c r="C12" s="13">
        <v>44262</v>
      </c>
      <c r="D12" s="13">
        <v>44232</v>
      </c>
      <c r="E12" s="13"/>
      <c r="F12" s="13"/>
      <c r="G12" s="1">
        <f t="shared" si="0"/>
        <v>-30</v>
      </c>
      <c r="H12" s="12">
        <f t="shared" si="1"/>
        <v>-2070</v>
      </c>
    </row>
    <row r="13" spans="1:8" x14ac:dyDescent="0.25">
      <c r="A13" s="19" t="s">
        <v>31</v>
      </c>
      <c r="B13" s="12">
        <v>340</v>
      </c>
      <c r="C13" s="13">
        <v>44281</v>
      </c>
      <c r="D13" s="13">
        <v>44251</v>
      </c>
      <c r="E13" s="13"/>
      <c r="F13" s="13"/>
      <c r="G13" s="1">
        <f t="shared" si="0"/>
        <v>-30</v>
      </c>
      <c r="H13" s="12">
        <f t="shared" si="1"/>
        <v>-10200</v>
      </c>
    </row>
    <row r="14" spans="1:8" x14ac:dyDescent="0.25">
      <c r="A14" s="19" t="s">
        <v>32</v>
      </c>
      <c r="B14" s="12">
        <v>1280</v>
      </c>
      <c r="C14" s="13">
        <v>44280</v>
      </c>
      <c r="D14" s="13">
        <v>44251</v>
      </c>
      <c r="E14" s="13"/>
      <c r="F14" s="13"/>
      <c r="G14" s="1">
        <f t="shared" si="0"/>
        <v>-29</v>
      </c>
      <c r="H14" s="12">
        <f t="shared" si="1"/>
        <v>-37120</v>
      </c>
    </row>
    <row r="15" spans="1:8" x14ac:dyDescent="0.25">
      <c r="A15" s="19" t="s">
        <v>33</v>
      </c>
      <c r="B15" s="12">
        <v>4771.03</v>
      </c>
      <c r="C15" s="13">
        <v>44280</v>
      </c>
      <c r="D15" s="13">
        <v>44251</v>
      </c>
      <c r="E15" s="13"/>
      <c r="F15" s="13"/>
      <c r="G15" s="1">
        <f t="shared" si="0"/>
        <v>-29</v>
      </c>
      <c r="H15" s="12">
        <f t="shared" si="1"/>
        <v>-138359.87</v>
      </c>
    </row>
    <row r="16" spans="1:8" x14ac:dyDescent="0.25">
      <c r="A16" s="19" t="s">
        <v>34</v>
      </c>
      <c r="B16" s="12">
        <v>1760</v>
      </c>
      <c r="C16" s="13">
        <v>44280</v>
      </c>
      <c r="D16" s="13">
        <v>44251</v>
      </c>
      <c r="E16" s="13"/>
      <c r="F16" s="13"/>
      <c r="G16" s="1">
        <f t="shared" si="0"/>
        <v>-29</v>
      </c>
      <c r="H16" s="12">
        <f t="shared" si="1"/>
        <v>-51040</v>
      </c>
    </row>
    <row r="17" spans="1:8" x14ac:dyDescent="0.25">
      <c r="A17" s="19" t="s">
        <v>35</v>
      </c>
      <c r="B17" s="12">
        <v>3860</v>
      </c>
      <c r="C17" s="13">
        <v>44280</v>
      </c>
      <c r="D17" s="13">
        <v>44251</v>
      </c>
      <c r="E17" s="13"/>
      <c r="F17" s="13"/>
      <c r="G17" s="1">
        <f t="shared" si="0"/>
        <v>-29</v>
      </c>
      <c r="H17" s="12">
        <f t="shared" si="1"/>
        <v>-111940</v>
      </c>
    </row>
    <row r="18" spans="1:8" x14ac:dyDescent="0.25">
      <c r="A18" s="19" t="s">
        <v>36</v>
      </c>
      <c r="B18" s="12">
        <v>550</v>
      </c>
      <c r="C18" s="13">
        <v>44280</v>
      </c>
      <c r="D18" s="13">
        <v>44251</v>
      </c>
      <c r="E18" s="13"/>
      <c r="F18" s="13"/>
      <c r="G18" s="1">
        <f t="shared" si="0"/>
        <v>-29</v>
      </c>
      <c r="H18" s="12">
        <f t="shared" si="1"/>
        <v>-15950</v>
      </c>
    </row>
    <row r="19" spans="1:8" x14ac:dyDescent="0.25">
      <c r="A19" s="19" t="s">
        <v>37</v>
      </c>
      <c r="B19" s="12">
        <v>350</v>
      </c>
      <c r="C19" s="13">
        <v>44280</v>
      </c>
      <c r="D19" s="13">
        <v>44251</v>
      </c>
      <c r="E19" s="13"/>
      <c r="F19" s="13"/>
      <c r="G19" s="1">
        <f t="shared" si="0"/>
        <v>-29</v>
      </c>
      <c r="H19" s="12">
        <f t="shared" si="1"/>
        <v>-10150</v>
      </c>
    </row>
    <row r="20" spans="1:8" x14ac:dyDescent="0.25">
      <c r="A20" s="19" t="s">
        <v>38</v>
      </c>
      <c r="B20" s="12">
        <v>150</v>
      </c>
      <c r="C20" s="13">
        <v>44308</v>
      </c>
      <c r="D20" s="13">
        <v>44278</v>
      </c>
      <c r="E20" s="13"/>
      <c r="F20" s="13"/>
      <c r="G20" s="1">
        <f t="shared" si="0"/>
        <v>-30</v>
      </c>
      <c r="H20" s="12">
        <f t="shared" si="1"/>
        <v>-4500</v>
      </c>
    </row>
    <row r="21" spans="1:8" x14ac:dyDescent="0.25">
      <c r="A21" s="19" t="s">
        <v>39</v>
      </c>
      <c r="B21" s="12">
        <v>234.9</v>
      </c>
      <c r="C21" s="13">
        <v>44308</v>
      </c>
      <c r="D21" s="13">
        <v>44278</v>
      </c>
      <c r="E21" s="13"/>
      <c r="F21" s="13"/>
      <c r="G21" s="1">
        <f t="shared" si="0"/>
        <v>-30</v>
      </c>
      <c r="H21" s="12">
        <f t="shared" si="1"/>
        <v>-7047</v>
      </c>
    </row>
    <row r="22" spans="1:8" x14ac:dyDescent="0.25">
      <c r="A22" s="19" t="s">
        <v>40</v>
      </c>
      <c r="B22" s="12">
        <v>4945.1499999999996</v>
      </c>
      <c r="C22" s="13">
        <v>44308</v>
      </c>
      <c r="D22" s="13">
        <v>44278</v>
      </c>
      <c r="E22" s="13"/>
      <c r="F22" s="13"/>
      <c r="G22" s="1">
        <f t="shared" si="0"/>
        <v>-30</v>
      </c>
      <c r="H22" s="12">
        <f t="shared" si="1"/>
        <v>-148354.5</v>
      </c>
    </row>
    <row r="23" spans="1:8" x14ac:dyDescent="0.25">
      <c r="A23" s="19" t="s">
        <v>41</v>
      </c>
      <c r="B23" s="12">
        <v>742.27</v>
      </c>
      <c r="C23" s="13">
        <v>44308</v>
      </c>
      <c r="D23" s="13">
        <v>44278</v>
      </c>
      <c r="E23" s="13"/>
      <c r="F23" s="13"/>
      <c r="G23" s="1">
        <f t="shared" si="0"/>
        <v>-30</v>
      </c>
      <c r="H23" s="12">
        <f t="shared" si="1"/>
        <v>-22268.1</v>
      </c>
    </row>
    <row r="24" spans="1:8" x14ac:dyDescent="0.25">
      <c r="A24" s="19" t="s">
        <v>42</v>
      </c>
      <c r="B24" s="12">
        <v>4150</v>
      </c>
      <c r="C24" s="13">
        <v>44308</v>
      </c>
      <c r="D24" s="13">
        <v>44278</v>
      </c>
      <c r="E24" s="13"/>
      <c r="F24" s="13"/>
      <c r="G24" s="1">
        <f t="shared" si="0"/>
        <v>-30</v>
      </c>
      <c r="H24" s="12">
        <f t="shared" si="1"/>
        <v>-124500</v>
      </c>
    </row>
    <row r="25" spans="1:8" x14ac:dyDescent="0.25">
      <c r="A25" s="19" t="s">
        <v>43</v>
      </c>
      <c r="B25" s="12">
        <v>607.53</v>
      </c>
      <c r="C25" s="13">
        <v>44308</v>
      </c>
      <c r="D25" s="13">
        <v>44278</v>
      </c>
      <c r="E25" s="13"/>
      <c r="F25" s="13"/>
      <c r="G25" s="1">
        <f t="shared" si="0"/>
        <v>-30</v>
      </c>
      <c r="H25" s="12">
        <f t="shared" si="1"/>
        <v>-18225.899999999998</v>
      </c>
    </row>
    <row r="26" spans="1:8" x14ac:dyDescent="0.25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x14ac:dyDescent="0.25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2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SUM(B4:B195)</f>
        <v>55598.37</v>
      </c>
      <c r="C1">
        <f>COUNTA(A4:A203)</f>
        <v>23</v>
      </c>
      <c r="G1" s="16">
        <f>IF(B1&lt;&gt;0,H1/B1,0)</f>
        <v>-4.3808221356129682</v>
      </c>
      <c r="H1" s="15">
        <f>SUM(H4:H195)</f>
        <v>-243566.57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 t="s">
        <v>44</v>
      </c>
      <c r="B4" s="12">
        <v>79</v>
      </c>
      <c r="C4" s="13">
        <v>44332</v>
      </c>
      <c r="D4" s="13">
        <v>44308</v>
      </c>
      <c r="E4" s="13"/>
      <c r="F4" s="13"/>
      <c r="G4" s="1">
        <f>D4-C4-(F4-E4)</f>
        <v>-24</v>
      </c>
      <c r="H4" s="12">
        <f>B4*G4</f>
        <v>-1896</v>
      </c>
    </row>
    <row r="5" spans="1:8" x14ac:dyDescent="0.25">
      <c r="A5" s="19" t="s">
        <v>45</v>
      </c>
      <c r="B5" s="12">
        <v>110</v>
      </c>
      <c r="C5" s="13">
        <v>44332</v>
      </c>
      <c r="D5" s="13">
        <v>44308</v>
      </c>
      <c r="E5" s="13"/>
      <c r="F5" s="13"/>
      <c r="G5" s="1">
        <f t="shared" ref="G5:G68" si="0">D5-C5-(F5-E5)</f>
        <v>-24</v>
      </c>
      <c r="H5" s="12">
        <f t="shared" ref="H5:H68" si="1">B5*G5</f>
        <v>-2640</v>
      </c>
    </row>
    <row r="6" spans="1:8" x14ac:dyDescent="0.25">
      <c r="A6" s="19" t="s">
        <v>46</v>
      </c>
      <c r="B6" s="12">
        <v>5024.75</v>
      </c>
      <c r="C6" s="13">
        <v>44330</v>
      </c>
      <c r="D6" s="13">
        <v>44308</v>
      </c>
      <c r="E6" s="13"/>
      <c r="F6" s="13"/>
      <c r="G6" s="1">
        <f t="shared" si="0"/>
        <v>-22</v>
      </c>
      <c r="H6" s="12">
        <f t="shared" si="1"/>
        <v>-110544.5</v>
      </c>
    </row>
    <row r="7" spans="1:8" x14ac:dyDescent="0.25">
      <c r="A7" s="19" t="s">
        <v>47</v>
      </c>
      <c r="B7" s="12">
        <v>80</v>
      </c>
      <c r="C7" s="13">
        <v>44332</v>
      </c>
      <c r="D7" s="13">
        <v>44308</v>
      </c>
      <c r="E7" s="13"/>
      <c r="F7" s="13"/>
      <c r="G7" s="1">
        <f t="shared" si="0"/>
        <v>-24</v>
      </c>
      <c r="H7" s="12">
        <f t="shared" si="1"/>
        <v>-1920</v>
      </c>
    </row>
    <row r="8" spans="1:8" x14ac:dyDescent="0.25">
      <c r="A8" s="19" t="s">
        <v>48</v>
      </c>
      <c r="B8" s="12">
        <v>80</v>
      </c>
      <c r="C8" s="13">
        <v>44332</v>
      </c>
      <c r="D8" s="13">
        <v>44308</v>
      </c>
      <c r="E8" s="13"/>
      <c r="F8" s="13"/>
      <c r="G8" s="1">
        <f t="shared" si="0"/>
        <v>-24</v>
      </c>
      <c r="H8" s="12">
        <f t="shared" si="1"/>
        <v>-1920</v>
      </c>
    </row>
    <row r="9" spans="1:8" x14ac:dyDescent="0.25">
      <c r="A9" s="19" t="s">
        <v>49</v>
      </c>
      <c r="B9" s="12">
        <v>80</v>
      </c>
      <c r="C9" s="13">
        <v>44332</v>
      </c>
      <c r="D9" s="13">
        <v>44308</v>
      </c>
      <c r="E9" s="13"/>
      <c r="F9" s="13"/>
      <c r="G9" s="1">
        <f t="shared" si="0"/>
        <v>-24</v>
      </c>
      <c r="H9" s="12">
        <f t="shared" si="1"/>
        <v>-1920</v>
      </c>
    </row>
    <row r="10" spans="1:8" x14ac:dyDescent="0.25">
      <c r="A10" s="19" t="s">
        <v>50</v>
      </c>
      <c r="B10" s="12">
        <v>4240</v>
      </c>
      <c r="C10" s="13">
        <v>44335</v>
      </c>
      <c r="D10" s="13">
        <v>44308</v>
      </c>
      <c r="E10" s="13"/>
      <c r="F10" s="13"/>
      <c r="G10" s="1">
        <f t="shared" si="0"/>
        <v>-27</v>
      </c>
      <c r="H10" s="12">
        <f t="shared" si="1"/>
        <v>-114480</v>
      </c>
    </row>
    <row r="11" spans="1:8" x14ac:dyDescent="0.25">
      <c r="A11" s="19" t="s">
        <v>51</v>
      </c>
      <c r="B11" s="12">
        <v>99</v>
      </c>
      <c r="C11" s="13">
        <v>44356</v>
      </c>
      <c r="D11" s="13">
        <v>44362</v>
      </c>
      <c r="E11" s="13"/>
      <c r="F11" s="13"/>
      <c r="G11" s="1">
        <f t="shared" si="0"/>
        <v>6</v>
      </c>
      <c r="H11" s="12">
        <f t="shared" si="1"/>
        <v>594</v>
      </c>
    </row>
    <row r="12" spans="1:8" x14ac:dyDescent="0.25">
      <c r="A12" s="19" t="s">
        <v>52</v>
      </c>
      <c r="B12" s="12">
        <v>1572.1</v>
      </c>
      <c r="C12" s="13">
        <v>44356</v>
      </c>
      <c r="D12" s="13">
        <v>44362</v>
      </c>
      <c r="E12" s="13"/>
      <c r="F12" s="13"/>
      <c r="G12" s="1">
        <f t="shared" si="0"/>
        <v>6</v>
      </c>
      <c r="H12" s="12">
        <f t="shared" si="1"/>
        <v>9432.5999999999985</v>
      </c>
    </row>
    <row r="13" spans="1:8" x14ac:dyDescent="0.25">
      <c r="A13" s="19" t="s">
        <v>53</v>
      </c>
      <c r="B13" s="12">
        <v>150</v>
      </c>
      <c r="C13" s="13">
        <v>44356</v>
      </c>
      <c r="D13" s="13">
        <v>44362</v>
      </c>
      <c r="E13" s="13"/>
      <c r="F13" s="13"/>
      <c r="G13" s="1">
        <f t="shared" si="0"/>
        <v>6</v>
      </c>
      <c r="H13" s="12">
        <f t="shared" si="1"/>
        <v>900</v>
      </c>
    </row>
    <row r="14" spans="1:8" x14ac:dyDescent="0.25">
      <c r="A14" s="19" t="s">
        <v>54</v>
      </c>
      <c r="B14" s="12">
        <v>980</v>
      </c>
      <c r="C14" s="13">
        <v>44356</v>
      </c>
      <c r="D14" s="13">
        <v>44362</v>
      </c>
      <c r="E14" s="13"/>
      <c r="F14" s="13"/>
      <c r="G14" s="1">
        <f t="shared" si="0"/>
        <v>6</v>
      </c>
      <c r="H14" s="12">
        <f t="shared" si="1"/>
        <v>5880</v>
      </c>
    </row>
    <row r="15" spans="1:8" x14ac:dyDescent="0.25">
      <c r="A15" s="19" t="s">
        <v>55</v>
      </c>
      <c r="B15" s="12">
        <v>2657.41</v>
      </c>
      <c r="C15" s="13">
        <v>44356</v>
      </c>
      <c r="D15" s="13">
        <v>44362</v>
      </c>
      <c r="E15" s="13"/>
      <c r="F15" s="13"/>
      <c r="G15" s="1">
        <f t="shared" si="0"/>
        <v>6</v>
      </c>
      <c r="H15" s="12">
        <f t="shared" si="1"/>
        <v>15944.46</v>
      </c>
    </row>
    <row r="16" spans="1:8" x14ac:dyDescent="0.25">
      <c r="A16" s="19" t="s">
        <v>56</v>
      </c>
      <c r="B16" s="12">
        <v>280</v>
      </c>
      <c r="C16" s="13">
        <v>44356</v>
      </c>
      <c r="D16" s="13">
        <v>44362</v>
      </c>
      <c r="E16" s="13"/>
      <c r="F16" s="13"/>
      <c r="G16" s="1">
        <f t="shared" si="0"/>
        <v>6</v>
      </c>
      <c r="H16" s="12">
        <f t="shared" si="1"/>
        <v>1680</v>
      </c>
    </row>
    <row r="17" spans="1:8" x14ac:dyDescent="0.25">
      <c r="A17" s="19" t="s">
        <v>57</v>
      </c>
      <c r="B17" s="12">
        <v>4915.3</v>
      </c>
      <c r="C17" s="13">
        <v>44356</v>
      </c>
      <c r="D17" s="13">
        <v>44362</v>
      </c>
      <c r="E17" s="13"/>
      <c r="F17" s="13"/>
      <c r="G17" s="1">
        <f t="shared" si="0"/>
        <v>6</v>
      </c>
      <c r="H17" s="12">
        <f t="shared" si="1"/>
        <v>29491.800000000003</v>
      </c>
    </row>
    <row r="18" spans="1:8" x14ac:dyDescent="0.25">
      <c r="A18" s="19" t="s">
        <v>58</v>
      </c>
      <c r="B18" s="12">
        <v>1752</v>
      </c>
      <c r="C18" s="13">
        <v>44358</v>
      </c>
      <c r="D18" s="13">
        <v>44362</v>
      </c>
      <c r="E18" s="13"/>
      <c r="F18" s="13"/>
      <c r="G18" s="1">
        <f t="shared" si="0"/>
        <v>4</v>
      </c>
      <c r="H18" s="12">
        <f t="shared" si="1"/>
        <v>7008</v>
      </c>
    </row>
    <row r="19" spans="1:8" x14ac:dyDescent="0.25">
      <c r="A19" s="19" t="s">
        <v>59</v>
      </c>
      <c r="B19" s="12">
        <v>20490</v>
      </c>
      <c r="C19" s="13">
        <v>44356</v>
      </c>
      <c r="D19" s="13">
        <v>44362</v>
      </c>
      <c r="E19" s="13"/>
      <c r="F19" s="13"/>
      <c r="G19" s="1">
        <f t="shared" si="0"/>
        <v>6</v>
      </c>
      <c r="H19" s="12">
        <f t="shared" si="1"/>
        <v>122940</v>
      </c>
    </row>
    <row r="20" spans="1:8" x14ac:dyDescent="0.25">
      <c r="A20" s="19" t="s">
        <v>60</v>
      </c>
      <c r="B20" s="12">
        <v>4090</v>
      </c>
      <c r="C20" s="13">
        <v>44367</v>
      </c>
      <c r="D20" s="13">
        <v>44362</v>
      </c>
      <c r="E20" s="13"/>
      <c r="F20" s="13"/>
      <c r="G20" s="1">
        <f t="shared" si="0"/>
        <v>-5</v>
      </c>
      <c r="H20" s="12">
        <f t="shared" si="1"/>
        <v>-20450</v>
      </c>
    </row>
    <row r="21" spans="1:8" x14ac:dyDescent="0.25">
      <c r="A21" s="19" t="s">
        <v>61</v>
      </c>
      <c r="B21" s="12">
        <v>35</v>
      </c>
      <c r="C21" s="13">
        <v>44367</v>
      </c>
      <c r="D21" s="13">
        <v>44362</v>
      </c>
      <c r="E21" s="13"/>
      <c r="F21" s="13"/>
      <c r="G21" s="1">
        <f t="shared" si="0"/>
        <v>-5</v>
      </c>
      <c r="H21" s="12">
        <f t="shared" si="1"/>
        <v>-175</v>
      </c>
    </row>
    <row r="22" spans="1:8" x14ac:dyDescent="0.25">
      <c r="A22" s="19" t="s">
        <v>62</v>
      </c>
      <c r="B22" s="12">
        <v>625.23</v>
      </c>
      <c r="C22" s="13">
        <v>44367</v>
      </c>
      <c r="D22" s="13">
        <v>44362</v>
      </c>
      <c r="E22" s="13"/>
      <c r="F22" s="13"/>
      <c r="G22" s="1">
        <f t="shared" si="0"/>
        <v>-5</v>
      </c>
      <c r="H22" s="12">
        <f t="shared" si="1"/>
        <v>-3126.15</v>
      </c>
    </row>
    <row r="23" spans="1:8" x14ac:dyDescent="0.25">
      <c r="A23" s="19" t="s">
        <v>63</v>
      </c>
      <c r="B23" s="12">
        <v>261.07</v>
      </c>
      <c r="C23" s="13">
        <v>44388</v>
      </c>
      <c r="D23" s="13">
        <v>44362</v>
      </c>
      <c r="E23" s="13"/>
      <c r="F23" s="13"/>
      <c r="G23" s="1">
        <f t="shared" si="0"/>
        <v>-26</v>
      </c>
      <c r="H23" s="12">
        <f t="shared" si="1"/>
        <v>-6787.82</v>
      </c>
    </row>
    <row r="24" spans="1:8" x14ac:dyDescent="0.25">
      <c r="A24" s="19" t="s">
        <v>64</v>
      </c>
      <c r="B24" s="12">
        <v>1731.3</v>
      </c>
      <c r="C24" s="13">
        <v>44367</v>
      </c>
      <c r="D24" s="13">
        <v>44362</v>
      </c>
      <c r="E24" s="13"/>
      <c r="F24" s="13"/>
      <c r="G24" s="1">
        <f t="shared" si="0"/>
        <v>-5</v>
      </c>
      <c r="H24" s="12">
        <f t="shared" si="1"/>
        <v>-8656.5</v>
      </c>
    </row>
    <row r="25" spans="1:8" x14ac:dyDescent="0.25">
      <c r="A25" s="19" t="s">
        <v>65</v>
      </c>
      <c r="B25" s="12">
        <v>5890.4</v>
      </c>
      <c r="C25" s="13">
        <v>44388</v>
      </c>
      <c r="D25" s="13">
        <v>44362</v>
      </c>
      <c r="E25" s="13"/>
      <c r="F25" s="13"/>
      <c r="G25" s="1">
        <f t="shared" si="0"/>
        <v>-26</v>
      </c>
      <c r="H25" s="12">
        <f t="shared" si="1"/>
        <v>-153150.39999999999</v>
      </c>
    </row>
    <row r="26" spans="1:8" x14ac:dyDescent="0.25">
      <c r="A26" s="19" t="s">
        <v>66</v>
      </c>
      <c r="B26" s="12">
        <v>375.81</v>
      </c>
      <c r="C26" s="13">
        <v>44388</v>
      </c>
      <c r="D26" s="13">
        <v>44362</v>
      </c>
      <c r="E26" s="13"/>
      <c r="F26" s="13"/>
      <c r="G26" s="1">
        <f t="shared" si="0"/>
        <v>-26</v>
      </c>
      <c r="H26" s="12">
        <f t="shared" si="1"/>
        <v>-9771.06</v>
      </c>
    </row>
    <row r="27" spans="1:8" x14ac:dyDescent="0.25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2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</sheetData>
  <mergeCells count="1">
    <mergeCell ref="E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SUM(B4:B195)</f>
        <v>20328.059999999998</v>
      </c>
      <c r="C1">
        <f>COUNTA(A4:A203)</f>
        <v>12</v>
      </c>
      <c r="G1" s="16">
        <f>IF(B1&lt;&gt;0,H1/B1,0)</f>
        <v>-29.959709878857105</v>
      </c>
      <c r="H1" s="15">
        <f>SUM(H4:H195)</f>
        <v>-609022.77999999991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 t="s">
        <v>67</v>
      </c>
      <c r="B4" s="12">
        <v>1033.69</v>
      </c>
      <c r="C4" s="13">
        <v>44421</v>
      </c>
      <c r="D4" s="13">
        <v>44391</v>
      </c>
      <c r="E4" s="13"/>
      <c r="F4" s="13"/>
      <c r="G4" s="1">
        <f>D4-C4-(F4-E4)</f>
        <v>-30</v>
      </c>
      <c r="H4" s="12">
        <f>B4*G4</f>
        <v>-31010.7</v>
      </c>
    </row>
    <row r="5" spans="1:8" x14ac:dyDescent="0.25">
      <c r="A5" s="19" t="s">
        <v>68</v>
      </c>
      <c r="B5" s="12">
        <v>5530</v>
      </c>
      <c r="C5" s="13">
        <v>44421</v>
      </c>
      <c r="D5" s="13">
        <v>44391</v>
      </c>
      <c r="E5" s="13"/>
      <c r="F5" s="13"/>
      <c r="G5" s="1">
        <f t="shared" ref="G5:G68" si="0">D5-C5-(F5-E5)</f>
        <v>-30</v>
      </c>
      <c r="H5" s="12">
        <f t="shared" ref="H5:H68" si="1">B5*G5</f>
        <v>-165900</v>
      </c>
    </row>
    <row r="6" spans="1:8" x14ac:dyDescent="0.25">
      <c r="A6" s="19" t="s">
        <v>69</v>
      </c>
      <c r="B6" s="12">
        <v>2276.56</v>
      </c>
      <c r="C6" s="13">
        <v>44421</v>
      </c>
      <c r="D6" s="13">
        <v>44391</v>
      </c>
      <c r="E6" s="13"/>
      <c r="F6" s="13"/>
      <c r="G6" s="1">
        <f t="shared" si="0"/>
        <v>-30</v>
      </c>
      <c r="H6" s="12">
        <f t="shared" si="1"/>
        <v>-68296.800000000003</v>
      </c>
    </row>
    <row r="7" spans="1:8" x14ac:dyDescent="0.25">
      <c r="A7" s="19" t="s">
        <v>70</v>
      </c>
      <c r="B7" s="12">
        <v>3650</v>
      </c>
      <c r="C7" s="13">
        <v>44421</v>
      </c>
      <c r="D7" s="13">
        <v>44391</v>
      </c>
      <c r="E7" s="13"/>
      <c r="F7" s="13"/>
      <c r="G7" s="1">
        <f t="shared" si="0"/>
        <v>-30</v>
      </c>
      <c r="H7" s="12">
        <f t="shared" si="1"/>
        <v>-109500</v>
      </c>
    </row>
    <row r="8" spans="1:8" x14ac:dyDescent="0.25">
      <c r="A8" s="19" t="s">
        <v>71</v>
      </c>
      <c r="B8" s="12">
        <v>2819.05</v>
      </c>
      <c r="C8" s="13">
        <v>44421</v>
      </c>
      <c r="D8" s="13">
        <v>44391</v>
      </c>
      <c r="E8" s="13"/>
      <c r="F8" s="13"/>
      <c r="G8" s="1">
        <f t="shared" si="0"/>
        <v>-30</v>
      </c>
      <c r="H8" s="12">
        <f t="shared" si="1"/>
        <v>-84571.5</v>
      </c>
    </row>
    <row r="9" spans="1:8" x14ac:dyDescent="0.25">
      <c r="A9" s="19" t="s">
        <v>72</v>
      </c>
      <c r="B9" s="12">
        <v>3213.85</v>
      </c>
      <c r="C9" s="13">
        <v>44421</v>
      </c>
      <c r="D9" s="13">
        <v>44391</v>
      </c>
      <c r="E9" s="13"/>
      <c r="F9" s="13"/>
      <c r="G9" s="1">
        <f t="shared" si="0"/>
        <v>-30</v>
      </c>
      <c r="H9" s="12">
        <f t="shared" si="1"/>
        <v>-96415.5</v>
      </c>
    </row>
    <row r="10" spans="1:8" x14ac:dyDescent="0.25">
      <c r="A10" s="19" t="s">
        <v>73</v>
      </c>
      <c r="B10" s="12">
        <v>218.12</v>
      </c>
      <c r="C10" s="13">
        <v>44421</v>
      </c>
      <c r="D10" s="13">
        <v>44391</v>
      </c>
      <c r="E10" s="13"/>
      <c r="F10" s="13"/>
      <c r="G10" s="1">
        <f t="shared" si="0"/>
        <v>-30</v>
      </c>
      <c r="H10" s="12">
        <f t="shared" si="1"/>
        <v>-6543.6</v>
      </c>
    </row>
    <row r="11" spans="1:8" x14ac:dyDescent="0.25">
      <c r="A11" s="19" t="s">
        <v>74</v>
      </c>
      <c r="B11" s="12">
        <v>35.450000000000003</v>
      </c>
      <c r="C11" s="13">
        <v>44421</v>
      </c>
      <c r="D11" s="13">
        <v>44391</v>
      </c>
      <c r="E11" s="13"/>
      <c r="F11" s="13"/>
      <c r="G11" s="1">
        <f t="shared" si="0"/>
        <v>-30</v>
      </c>
      <c r="H11" s="12">
        <f t="shared" si="1"/>
        <v>-1063.5</v>
      </c>
    </row>
    <row r="12" spans="1:8" x14ac:dyDescent="0.25">
      <c r="A12" s="19" t="s">
        <v>75</v>
      </c>
      <c r="B12" s="12">
        <v>732.32</v>
      </c>
      <c r="C12" s="13">
        <v>44421</v>
      </c>
      <c r="D12" s="13">
        <v>44391</v>
      </c>
      <c r="E12" s="13"/>
      <c r="F12" s="13"/>
      <c r="G12" s="1">
        <f t="shared" si="0"/>
        <v>-30</v>
      </c>
      <c r="H12" s="12">
        <f t="shared" si="1"/>
        <v>-21969.600000000002</v>
      </c>
    </row>
    <row r="13" spans="1:8" x14ac:dyDescent="0.25">
      <c r="A13" s="19" t="s">
        <v>76</v>
      </c>
      <c r="B13" s="12">
        <v>268.56</v>
      </c>
      <c r="C13" s="13">
        <v>44435</v>
      </c>
      <c r="D13" s="13">
        <v>44406</v>
      </c>
      <c r="E13" s="13"/>
      <c r="F13" s="13"/>
      <c r="G13" s="1">
        <f t="shared" si="0"/>
        <v>-29</v>
      </c>
      <c r="H13" s="12">
        <f t="shared" si="1"/>
        <v>-7788.24</v>
      </c>
    </row>
    <row r="14" spans="1:8" x14ac:dyDescent="0.25">
      <c r="A14" s="19" t="s">
        <v>77</v>
      </c>
      <c r="B14" s="12">
        <v>187</v>
      </c>
      <c r="C14" s="13">
        <v>44435</v>
      </c>
      <c r="D14" s="13">
        <v>44406</v>
      </c>
      <c r="E14" s="13"/>
      <c r="F14" s="13"/>
      <c r="G14" s="1">
        <f t="shared" si="0"/>
        <v>-29</v>
      </c>
      <c r="H14" s="12">
        <f t="shared" si="1"/>
        <v>-5423</v>
      </c>
    </row>
    <row r="15" spans="1:8" x14ac:dyDescent="0.25">
      <c r="A15" s="19" t="s">
        <v>78</v>
      </c>
      <c r="B15" s="12">
        <v>363.46</v>
      </c>
      <c r="C15" s="13">
        <v>44435</v>
      </c>
      <c r="D15" s="13">
        <v>44406</v>
      </c>
      <c r="E15" s="13"/>
      <c r="F15" s="13"/>
      <c r="G15" s="1">
        <f t="shared" si="0"/>
        <v>-29</v>
      </c>
      <c r="H15" s="12">
        <f t="shared" si="1"/>
        <v>-10540.34</v>
      </c>
    </row>
    <row r="16" spans="1:8" x14ac:dyDescent="0.25">
      <c r="A16" s="19"/>
      <c r="B16" s="12"/>
      <c r="C16" s="13"/>
      <c r="D16" s="13"/>
      <c r="E16" s="13"/>
      <c r="F16" s="13"/>
      <c r="G16" s="1">
        <f t="shared" si="0"/>
        <v>0</v>
      </c>
      <c r="H16" s="12">
        <f t="shared" si="1"/>
        <v>0</v>
      </c>
    </row>
    <row r="17" spans="1:8" x14ac:dyDescent="0.25">
      <c r="A17" s="19"/>
      <c r="B17" s="12"/>
      <c r="C17" s="13"/>
      <c r="D17" s="13"/>
      <c r="E17" s="13"/>
      <c r="F17" s="13"/>
      <c r="G17" s="1">
        <f t="shared" si="0"/>
        <v>0</v>
      </c>
      <c r="H17" s="12">
        <f t="shared" si="1"/>
        <v>0</v>
      </c>
    </row>
    <row r="18" spans="1:8" x14ac:dyDescent="0.25">
      <c r="A18" s="19"/>
      <c r="B18" s="12"/>
      <c r="C18" s="13"/>
      <c r="D18" s="13"/>
      <c r="E18" s="13"/>
      <c r="F18" s="13"/>
      <c r="G18" s="1">
        <f t="shared" si="0"/>
        <v>0</v>
      </c>
      <c r="H18" s="12">
        <f t="shared" si="1"/>
        <v>0</v>
      </c>
    </row>
    <row r="19" spans="1:8" x14ac:dyDescent="0.25">
      <c r="A19" s="19"/>
      <c r="B19" s="12"/>
      <c r="C19" s="13"/>
      <c r="D19" s="13"/>
      <c r="E19" s="13"/>
      <c r="F19" s="13"/>
      <c r="G19" s="1">
        <f t="shared" si="0"/>
        <v>0</v>
      </c>
      <c r="H19" s="12">
        <f t="shared" si="1"/>
        <v>0</v>
      </c>
    </row>
    <row r="20" spans="1:8" x14ac:dyDescent="0.25">
      <c r="A20" s="19"/>
      <c r="B20" s="12"/>
      <c r="C20" s="13"/>
      <c r="D20" s="13"/>
      <c r="E20" s="13"/>
      <c r="F20" s="13"/>
      <c r="G20" s="1">
        <f t="shared" si="0"/>
        <v>0</v>
      </c>
      <c r="H20" s="12">
        <f t="shared" si="1"/>
        <v>0</v>
      </c>
    </row>
    <row r="21" spans="1:8" x14ac:dyDescent="0.25">
      <c r="A21" s="19"/>
      <c r="B21" s="12"/>
      <c r="C21" s="13"/>
      <c r="D21" s="13"/>
      <c r="E21" s="13"/>
      <c r="F21" s="13"/>
      <c r="G21" s="1">
        <f t="shared" si="0"/>
        <v>0</v>
      </c>
      <c r="H21" s="12">
        <f t="shared" si="1"/>
        <v>0</v>
      </c>
    </row>
    <row r="22" spans="1:8" x14ac:dyDescent="0.25">
      <c r="A22" s="19"/>
      <c r="B22" s="12"/>
      <c r="C22" s="13"/>
      <c r="D22" s="13"/>
      <c r="E22" s="13"/>
      <c r="F22" s="13"/>
      <c r="G22" s="1">
        <f t="shared" si="0"/>
        <v>0</v>
      </c>
      <c r="H22" s="12">
        <f t="shared" si="1"/>
        <v>0</v>
      </c>
    </row>
    <row r="23" spans="1:8" x14ac:dyDescent="0.25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 x14ac:dyDescent="0.25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 x14ac:dyDescent="0.25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 x14ac:dyDescent="0.25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x14ac:dyDescent="0.25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2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</sheetData>
  <mergeCells count="1">
    <mergeCell ref="E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0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SUM(B4:B195)</f>
        <v>59014.909999999996</v>
      </c>
      <c r="C1">
        <f>COUNTA(A4:A203)</f>
        <v>32</v>
      </c>
      <c r="G1" s="16">
        <f>IF(B1&lt;&gt;0,H1/B1,0)</f>
        <v>-22.624058394734487</v>
      </c>
      <c r="H1" s="15">
        <f>SUM(H4:H195)</f>
        <v>-1335156.77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 t="s">
        <v>79</v>
      </c>
      <c r="B4" s="12">
        <v>3260</v>
      </c>
      <c r="C4" s="13">
        <v>44435</v>
      </c>
      <c r="D4" s="13">
        <v>44483</v>
      </c>
      <c r="E4" s="13"/>
      <c r="F4" s="13"/>
      <c r="G4" s="1">
        <f>D4-C4-(F4-E4)</f>
        <v>48</v>
      </c>
      <c r="H4" s="12">
        <f>B4*G4</f>
        <v>156480</v>
      </c>
    </row>
    <row r="5" spans="1:8" x14ac:dyDescent="0.25">
      <c r="A5" s="19" t="s">
        <v>80</v>
      </c>
      <c r="B5" s="12">
        <v>560.25</v>
      </c>
      <c r="C5" s="13">
        <v>44512</v>
      </c>
      <c r="D5" s="13">
        <v>44483</v>
      </c>
      <c r="E5" s="13"/>
      <c r="F5" s="13"/>
      <c r="G5" s="1">
        <f t="shared" ref="G5:G68" si="0">D5-C5-(F5-E5)</f>
        <v>-29</v>
      </c>
      <c r="H5" s="12">
        <f t="shared" ref="H5:H68" si="1">B5*G5</f>
        <v>-16247.25</v>
      </c>
    </row>
    <row r="6" spans="1:8" x14ac:dyDescent="0.25">
      <c r="A6" s="19" t="s">
        <v>81</v>
      </c>
      <c r="B6" s="12">
        <v>1660</v>
      </c>
      <c r="C6" s="13">
        <v>44512</v>
      </c>
      <c r="D6" s="13">
        <v>44483</v>
      </c>
      <c r="E6" s="13"/>
      <c r="F6" s="13"/>
      <c r="G6" s="1">
        <f t="shared" si="0"/>
        <v>-29</v>
      </c>
      <c r="H6" s="12">
        <f t="shared" si="1"/>
        <v>-48140</v>
      </c>
    </row>
    <row r="7" spans="1:8" x14ac:dyDescent="0.25">
      <c r="A7" s="19" t="s">
        <v>82</v>
      </c>
      <c r="B7" s="12">
        <v>4823</v>
      </c>
      <c r="C7" s="13">
        <v>44512</v>
      </c>
      <c r="D7" s="13">
        <v>44483</v>
      </c>
      <c r="E7" s="13"/>
      <c r="F7" s="13"/>
      <c r="G7" s="1">
        <f t="shared" si="0"/>
        <v>-29</v>
      </c>
      <c r="H7" s="12">
        <f t="shared" si="1"/>
        <v>-139867</v>
      </c>
    </row>
    <row r="8" spans="1:8" x14ac:dyDescent="0.25">
      <c r="A8" s="19" t="s">
        <v>83</v>
      </c>
      <c r="B8" s="12">
        <v>1655.5</v>
      </c>
      <c r="C8" s="13">
        <v>44512</v>
      </c>
      <c r="D8" s="13">
        <v>44483</v>
      </c>
      <c r="E8" s="13"/>
      <c r="F8" s="13"/>
      <c r="G8" s="1">
        <f t="shared" si="0"/>
        <v>-29</v>
      </c>
      <c r="H8" s="12">
        <f t="shared" si="1"/>
        <v>-48009.5</v>
      </c>
    </row>
    <row r="9" spans="1:8" x14ac:dyDescent="0.25">
      <c r="A9" s="19" t="s">
        <v>84</v>
      </c>
      <c r="B9" s="12">
        <v>457.7</v>
      </c>
      <c r="C9" s="13">
        <v>44524</v>
      </c>
      <c r="D9" s="13">
        <v>44525</v>
      </c>
      <c r="E9" s="13"/>
      <c r="F9" s="13"/>
      <c r="G9" s="1">
        <f t="shared" si="0"/>
        <v>1</v>
      </c>
      <c r="H9" s="12">
        <f t="shared" si="1"/>
        <v>457.7</v>
      </c>
    </row>
    <row r="10" spans="1:8" x14ac:dyDescent="0.25">
      <c r="A10" s="19" t="s">
        <v>85</v>
      </c>
      <c r="B10" s="12">
        <v>1110</v>
      </c>
      <c r="C10" s="13">
        <v>44524</v>
      </c>
      <c r="D10" s="13">
        <v>44525</v>
      </c>
      <c r="E10" s="13"/>
      <c r="F10" s="13"/>
      <c r="G10" s="1">
        <f t="shared" si="0"/>
        <v>1</v>
      </c>
      <c r="H10" s="12">
        <f t="shared" si="1"/>
        <v>1110</v>
      </c>
    </row>
    <row r="11" spans="1:8" x14ac:dyDescent="0.25">
      <c r="A11" s="19" t="s">
        <v>86</v>
      </c>
      <c r="B11" s="12">
        <v>443.95</v>
      </c>
      <c r="C11" s="13">
        <v>44540</v>
      </c>
      <c r="D11" s="13">
        <v>44525</v>
      </c>
      <c r="E11" s="13"/>
      <c r="F11" s="13"/>
      <c r="G11" s="1">
        <f t="shared" si="0"/>
        <v>-15</v>
      </c>
      <c r="H11" s="12">
        <f t="shared" si="1"/>
        <v>-6659.25</v>
      </c>
    </row>
    <row r="12" spans="1:8" x14ac:dyDescent="0.25">
      <c r="A12" s="19" t="s">
        <v>87</v>
      </c>
      <c r="B12" s="12">
        <v>-19.96</v>
      </c>
      <c r="C12" s="13">
        <v>44540</v>
      </c>
      <c r="D12" s="13">
        <v>44525</v>
      </c>
      <c r="E12" s="13"/>
      <c r="F12" s="13"/>
      <c r="G12" s="1">
        <f t="shared" si="0"/>
        <v>-15</v>
      </c>
      <c r="H12" s="12">
        <f t="shared" si="1"/>
        <v>299.40000000000003</v>
      </c>
    </row>
    <row r="13" spans="1:8" x14ac:dyDescent="0.25">
      <c r="A13" s="19" t="s">
        <v>88</v>
      </c>
      <c r="B13" s="12">
        <v>308.45999999999998</v>
      </c>
      <c r="C13" s="13">
        <v>44546</v>
      </c>
      <c r="D13" s="13">
        <v>44525</v>
      </c>
      <c r="E13" s="13"/>
      <c r="F13" s="13"/>
      <c r="G13" s="1">
        <f t="shared" si="0"/>
        <v>-21</v>
      </c>
      <c r="H13" s="12">
        <f t="shared" si="1"/>
        <v>-6477.66</v>
      </c>
    </row>
    <row r="14" spans="1:8" x14ac:dyDescent="0.25">
      <c r="A14" s="19" t="s">
        <v>89</v>
      </c>
      <c r="B14" s="12">
        <v>1631.8</v>
      </c>
      <c r="C14" s="13">
        <v>44546</v>
      </c>
      <c r="D14" s="13">
        <v>44525</v>
      </c>
      <c r="E14" s="13"/>
      <c r="F14" s="13"/>
      <c r="G14" s="1">
        <f t="shared" si="0"/>
        <v>-21</v>
      </c>
      <c r="H14" s="12">
        <f t="shared" si="1"/>
        <v>-34267.799999999996</v>
      </c>
    </row>
    <row r="15" spans="1:8" x14ac:dyDescent="0.25">
      <c r="A15" s="19" t="s">
        <v>90</v>
      </c>
      <c r="B15" s="12">
        <v>2409.89</v>
      </c>
      <c r="C15" s="13">
        <v>44554</v>
      </c>
      <c r="D15" s="13">
        <v>44525</v>
      </c>
      <c r="E15" s="13"/>
      <c r="F15" s="13"/>
      <c r="G15" s="1">
        <f t="shared" si="0"/>
        <v>-29</v>
      </c>
      <c r="H15" s="12">
        <f t="shared" si="1"/>
        <v>-69886.81</v>
      </c>
    </row>
    <row r="16" spans="1:8" x14ac:dyDescent="0.25">
      <c r="A16" s="19" t="s">
        <v>91</v>
      </c>
      <c r="B16" s="12">
        <v>4975</v>
      </c>
      <c r="C16" s="13">
        <v>44555</v>
      </c>
      <c r="D16" s="13">
        <v>44525</v>
      </c>
      <c r="E16" s="13"/>
      <c r="F16" s="13"/>
      <c r="G16" s="1">
        <f t="shared" si="0"/>
        <v>-30</v>
      </c>
      <c r="H16" s="12">
        <f t="shared" si="1"/>
        <v>-149250</v>
      </c>
    </row>
    <row r="17" spans="1:8" x14ac:dyDescent="0.25">
      <c r="A17" s="19" t="s">
        <v>92</v>
      </c>
      <c r="B17" s="12">
        <v>45</v>
      </c>
      <c r="C17" s="13">
        <v>44554</v>
      </c>
      <c r="D17" s="13">
        <v>44525</v>
      </c>
      <c r="E17" s="13"/>
      <c r="F17" s="13"/>
      <c r="G17" s="1">
        <f t="shared" si="0"/>
        <v>-29</v>
      </c>
      <c r="H17" s="12">
        <f t="shared" si="1"/>
        <v>-1305</v>
      </c>
    </row>
    <row r="18" spans="1:8" x14ac:dyDescent="0.25">
      <c r="A18" s="19" t="s">
        <v>93</v>
      </c>
      <c r="B18" s="12">
        <v>4120</v>
      </c>
      <c r="C18" s="13">
        <v>44554</v>
      </c>
      <c r="D18" s="13">
        <v>44525</v>
      </c>
      <c r="E18" s="13"/>
      <c r="F18" s="13"/>
      <c r="G18" s="1">
        <f t="shared" si="0"/>
        <v>-29</v>
      </c>
      <c r="H18" s="12">
        <f t="shared" si="1"/>
        <v>-119480</v>
      </c>
    </row>
    <row r="19" spans="1:8" x14ac:dyDescent="0.25">
      <c r="A19" s="19" t="s">
        <v>94</v>
      </c>
      <c r="B19" s="12">
        <v>80</v>
      </c>
      <c r="C19" s="13">
        <v>44555</v>
      </c>
      <c r="D19" s="13">
        <v>44548</v>
      </c>
      <c r="E19" s="13"/>
      <c r="F19" s="13"/>
      <c r="G19" s="1">
        <f t="shared" si="0"/>
        <v>-7</v>
      </c>
      <c r="H19" s="12">
        <f t="shared" si="1"/>
        <v>-560</v>
      </c>
    </row>
    <row r="20" spans="1:8" x14ac:dyDescent="0.25">
      <c r="A20" s="19" t="s">
        <v>95</v>
      </c>
      <c r="B20" s="12">
        <v>540</v>
      </c>
      <c r="C20" s="13">
        <v>44569</v>
      </c>
      <c r="D20" s="13">
        <v>44548</v>
      </c>
      <c r="E20" s="13"/>
      <c r="F20" s="13"/>
      <c r="G20" s="1">
        <f t="shared" si="0"/>
        <v>-21</v>
      </c>
      <c r="H20" s="12">
        <f t="shared" si="1"/>
        <v>-11340</v>
      </c>
    </row>
    <row r="21" spans="1:8" x14ac:dyDescent="0.25">
      <c r="A21" s="19" t="s">
        <v>96</v>
      </c>
      <c r="B21" s="12">
        <v>720</v>
      </c>
      <c r="C21" s="13">
        <v>44578</v>
      </c>
      <c r="D21" s="13">
        <v>44548</v>
      </c>
      <c r="E21" s="13"/>
      <c r="F21" s="13"/>
      <c r="G21" s="1">
        <f t="shared" si="0"/>
        <v>-30</v>
      </c>
      <c r="H21" s="12">
        <f t="shared" si="1"/>
        <v>-21600</v>
      </c>
    </row>
    <row r="22" spans="1:8" x14ac:dyDescent="0.25">
      <c r="A22" s="19" t="s">
        <v>97</v>
      </c>
      <c r="B22" s="12">
        <v>270</v>
      </c>
      <c r="C22" s="13">
        <v>44540</v>
      </c>
      <c r="D22" s="13">
        <v>44548</v>
      </c>
      <c r="E22" s="13"/>
      <c r="F22" s="13"/>
      <c r="G22" s="1">
        <f t="shared" si="0"/>
        <v>8</v>
      </c>
      <c r="H22" s="12">
        <f t="shared" si="1"/>
        <v>2160</v>
      </c>
    </row>
    <row r="23" spans="1:8" x14ac:dyDescent="0.25">
      <c r="A23" s="19" t="s">
        <v>98</v>
      </c>
      <c r="B23" s="12">
        <v>900</v>
      </c>
      <c r="C23" s="13">
        <v>44540</v>
      </c>
      <c r="D23" s="13">
        <v>44548</v>
      </c>
      <c r="E23" s="13"/>
      <c r="F23" s="13"/>
      <c r="G23" s="1">
        <f t="shared" si="0"/>
        <v>8</v>
      </c>
      <c r="H23" s="12">
        <f t="shared" si="1"/>
        <v>7200</v>
      </c>
    </row>
    <row r="24" spans="1:8" x14ac:dyDescent="0.25">
      <c r="A24" s="19" t="s">
        <v>99</v>
      </c>
      <c r="B24" s="12">
        <v>3044</v>
      </c>
      <c r="C24" s="13">
        <v>44569</v>
      </c>
      <c r="D24" s="13">
        <v>44548</v>
      </c>
      <c r="E24" s="13"/>
      <c r="F24" s="13"/>
      <c r="G24" s="1">
        <f t="shared" si="0"/>
        <v>-21</v>
      </c>
      <c r="H24" s="12">
        <f t="shared" si="1"/>
        <v>-63924</v>
      </c>
    </row>
    <row r="25" spans="1:8" x14ac:dyDescent="0.25">
      <c r="A25" s="19" t="s">
        <v>100</v>
      </c>
      <c r="B25" s="12">
        <v>2457.65</v>
      </c>
      <c r="C25" s="13">
        <v>44581</v>
      </c>
      <c r="D25" s="13">
        <v>44551</v>
      </c>
      <c r="E25" s="13"/>
      <c r="F25" s="13"/>
      <c r="G25" s="1">
        <f t="shared" si="0"/>
        <v>-30</v>
      </c>
      <c r="H25" s="12">
        <f t="shared" si="1"/>
        <v>-73729.5</v>
      </c>
    </row>
    <row r="26" spans="1:8" x14ac:dyDescent="0.25">
      <c r="A26" s="19" t="s">
        <v>101</v>
      </c>
      <c r="B26" s="12">
        <v>6646.6</v>
      </c>
      <c r="C26" s="13">
        <v>44581</v>
      </c>
      <c r="D26" s="13">
        <v>44551</v>
      </c>
      <c r="E26" s="13"/>
      <c r="F26" s="13"/>
      <c r="G26" s="1">
        <f t="shared" si="0"/>
        <v>-30</v>
      </c>
      <c r="H26" s="12">
        <f t="shared" si="1"/>
        <v>-199398</v>
      </c>
    </row>
    <row r="27" spans="1:8" x14ac:dyDescent="0.25">
      <c r="A27" s="19" t="s">
        <v>102</v>
      </c>
      <c r="B27" s="12">
        <v>233.07</v>
      </c>
      <c r="C27" s="13">
        <v>44581</v>
      </c>
      <c r="D27" s="13">
        <v>44551</v>
      </c>
      <c r="E27" s="13"/>
      <c r="F27" s="13"/>
      <c r="G27" s="1">
        <f t="shared" si="0"/>
        <v>-30</v>
      </c>
      <c r="H27" s="12">
        <f t="shared" si="1"/>
        <v>-6992.0999999999995</v>
      </c>
    </row>
    <row r="28" spans="1:8" x14ac:dyDescent="0.25">
      <c r="A28" s="19" t="s">
        <v>102</v>
      </c>
      <c r="B28" s="12">
        <v>2925.57</v>
      </c>
      <c r="C28" s="13">
        <v>44581</v>
      </c>
      <c r="D28" s="13">
        <v>44551</v>
      </c>
      <c r="E28" s="13"/>
      <c r="F28" s="13"/>
      <c r="G28" s="1">
        <f t="shared" si="0"/>
        <v>-30</v>
      </c>
      <c r="H28" s="12">
        <f t="shared" si="1"/>
        <v>-87767.1</v>
      </c>
    </row>
    <row r="29" spans="1:8" x14ac:dyDescent="0.25">
      <c r="A29" s="19" t="s">
        <v>103</v>
      </c>
      <c r="B29" s="12">
        <v>1602.23</v>
      </c>
      <c r="C29" s="13">
        <v>44581</v>
      </c>
      <c r="D29" s="13">
        <v>44551</v>
      </c>
      <c r="E29" s="13"/>
      <c r="F29" s="13"/>
      <c r="G29" s="1">
        <f t="shared" si="0"/>
        <v>-30</v>
      </c>
      <c r="H29" s="12">
        <f t="shared" si="1"/>
        <v>-48066.9</v>
      </c>
    </row>
    <row r="30" spans="1:8" x14ac:dyDescent="0.25">
      <c r="A30" s="19" t="s">
        <v>104</v>
      </c>
      <c r="B30" s="12">
        <v>2800</v>
      </c>
      <c r="C30" s="13">
        <v>44581</v>
      </c>
      <c r="D30" s="13">
        <v>44551</v>
      </c>
      <c r="E30" s="13"/>
      <c r="F30" s="13"/>
      <c r="G30" s="1">
        <f t="shared" si="0"/>
        <v>-30</v>
      </c>
      <c r="H30" s="12">
        <f t="shared" si="1"/>
        <v>-84000</v>
      </c>
    </row>
    <row r="31" spans="1:8" x14ac:dyDescent="0.25">
      <c r="A31" s="19" t="s">
        <v>105</v>
      </c>
      <c r="B31" s="12">
        <v>360</v>
      </c>
      <c r="C31" s="13">
        <v>44540</v>
      </c>
      <c r="D31" s="13">
        <v>44551</v>
      </c>
      <c r="E31" s="13"/>
      <c r="F31" s="13"/>
      <c r="G31" s="1">
        <f t="shared" si="0"/>
        <v>11</v>
      </c>
      <c r="H31" s="12">
        <f t="shared" si="1"/>
        <v>3960</v>
      </c>
    </row>
    <row r="32" spans="1:8" x14ac:dyDescent="0.25">
      <c r="A32" s="19" t="s">
        <v>106</v>
      </c>
      <c r="B32" s="12">
        <v>80.02</v>
      </c>
      <c r="C32" s="13">
        <v>44581</v>
      </c>
      <c r="D32" s="13">
        <v>44551</v>
      </c>
      <c r="E32" s="13"/>
      <c r="F32" s="13"/>
      <c r="G32" s="1">
        <f t="shared" si="0"/>
        <v>-30</v>
      </c>
      <c r="H32" s="12">
        <f t="shared" si="1"/>
        <v>-2400.6</v>
      </c>
    </row>
    <row r="33" spans="1:8" x14ac:dyDescent="0.25">
      <c r="A33" s="19" t="s">
        <v>107</v>
      </c>
      <c r="B33" s="12">
        <v>5060</v>
      </c>
      <c r="C33" s="13">
        <v>44581</v>
      </c>
      <c r="D33" s="13">
        <v>44551</v>
      </c>
      <c r="E33" s="13"/>
      <c r="F33" s="13"/>
      <c r="G33" s="1">
        <f t="shared" si="0"/>
        <v>-30</v>
      </c>
      <c r="H33" s="12">
        <f t="shared" si="1"/>
        <v>-151800</v>
      </c>
    </row>
    <row r="34" spans="1:8" x14ac:dyDescent="0.25">
      <c r="A34" s="19" t="s">
        <v>108</v>
      </c>
      <c r="B34" s="12">
        <v>1752.38</v>
      </c>
      <c r="C34" s="13">
        <v>44581</v>
      </c>
      <c r="D34" s="13">
        <v>44551</v>
      </c>
      <c r="E34" s="13"/>
      <c r="F34" s="13"/>
      <c r="G34" s="1">
        <f t="shared" si="0"/>
        <v>-30</v>
      </c>
      <c r="H34" s="12">
        <f t="shared" si="1"/>
        <v>-52571.4</v>
      </c>
    </row>
    <row r="35" spans="1:8" x14ac:dyDescent="0.25">
      <c r="A35" s="19" t="s">
        <v>109</v>
      </c>
      <c r="B35" s="12">
        <v>2102.8000000000002</v>
      </c>
      <c r="C35" s="13">
        <v>44583</v>
      </c>
      <c r="D35" s="13">
        <v>44553</v>
      </c>
      <c r="E35" s="13"/>
      <c r="F35" s="13"/>
      <c r="G35" s="1">
        <f t="shared" si="0"/>
        <v>-30</v>
      </c>
      <c r="H35" s="12">
        <f t="shared" si="1"/>
        <v>-63084.000000000007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</sheetData>
  <mergeCells count="1"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2022-03-30T13:27:35Z</dcterms:modified>
</cp:coreProperties>
</file>