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8_{B11FAAF0-0902-4907-8F6B-0439598C9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C13" i="1" l="1"/>
  <c r="H1" i="2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<sst xmlns="http://schemas.openxmlformats.org/spreadsheetml/2006/main" count="50" uniqueCount="46">
  <si>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</si>
  <si>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</si>
  <si>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</si>
  <si>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</si>
  <si>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</si>
  <si>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</si>
  <si>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</si>
  <si>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</si>
  <si>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</si>
  <si>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</si>
  <si>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</si>
  <si>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</si>
  <si>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</si>
  <si>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</si>
  <si>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</si>
  <si>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</si>
  <si>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</si>
  <si>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</si>
  <si>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</si>
  <si>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1/E del 03/01/2022</t>
  </si>
  <si>
    <t>333/2021 del 21/12/2021</t>
  </si>
  <si>
    <t>691/2021 del 24/12/2021</t>
  </si>
  <si>
    <t>FATTPA 4_22 del 14/01/2022</t>
  </si>
  <si>
    <t>3/02 del 12/01/2022</t>
  </si>
  <si>
    <t>36/2022 del 21/01/2022</t>
  </si>
  <si>
    <t>FPA 5/22 del 10/01/2022</t>
  </si>
  <si>
    <t>EFAT/2022/0115 del 19/01/2022</t>
  </si>
  <si>
    <t>37/2022 del 21/01/2022</t>
  </si>
  <si>
    <t>220424/E del 24/01/2022</t>
  </si>
  <si>
    <t>52 del 24/01/2022</t>
  </si>
  <si>
    <t>231 del 17/02/2022</t>
  </si>
  <si>
    <t>FATTPA 31_22 del 16/02/2022</t>
  </si>
  <si>
    <t>39 del 14/02/2022</t>
  </si>
  <si>
    <t>31/02 del 14/02/2022</t>
  </si>
  <si>
    <t>21Shop del 18/02/2022</t>
  </si>
  <si>
    <t>44/2022 del 24/02/2022</t>
  </si>
  <si>
    <t>1022059019 del 02/03/2022</t>
  </si>
  <si>
    <t>2113598 del 28/02/2022</t>
  </si>
  <si>
    <t>657/00 del 28/02/2022</t>
  </si>
  <si>
    <t>60/E del 22/03/2022</t>
  </si>
  <si>
    <t>348 del 11/03/2022</t>
  </si>
  <si>
    <t>FATTPA 38_22 del 11/03/2022</t>
  </si>
  <si>
    <t>52/02 del 07/03/2022</t>
  </si>
  <si>
    <t>121 del 11/03/2022</t>
  </si>
  <si>
    <t>122 del 11/03/2022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</si>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</sst>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4" workbookViewId="0">
      <selection activeCell="D22" sqref="D22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17</v>
      </c>
    </row>
    <row r="3" spans="1:9" ht="12.75" customHeight="1" x14ac:dyDescent="0.25">
      <c r="B3" s="2" t="s">
        <v>18</v>
      </c>
    </row>
    <row r="4" spans="1:9" ht="15.75" thickBot="1" x14ac:dyDescent="0.3"/>
    <row r="5" spans="1:9" ht="18" customHeight="1" thickBot="1" x14ac:dyDescent="0.4">
      <c r="B5" s="7" t="s">
        <v>14</v>
      </c>
      <c r="F5" s="16">
        <v>2022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SUM(B13:B13)</f>
        <v>27</v>
      </c>
      <c r="B9" s="33"/>
      <c r="C9" s="32">
        <f>SUM(C13:C13)</f>
        <v>51589.029999999992</v>
      </c>
      <c r="D9" s="33"/>
      <c r="E9" s="38">
        <f>('Trimestre 1'!H1)/C9</f>
        <v>-14.224660165155269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15</v>
      </c>
      <c r="F12" s="30" t="s">
        <v>16</v>
      </c>
    </row>
    <row r="13" spans="1:9" ht="22.5" customHeight="1" x14ac:dyDescent="0.25">
      <c r="A13" s="26" t="s">
        <v>13</v>
      </c>
      <c r="B13" s="15">
        <f>'Trimestre 1'!C1</f>
        <v>27</v>
      </c>
      <c r="C13" s="27">
        <f>'Trimestre 1'!B1</f>
        <v>51589.029999999992</v>
      </c>
      <c r="D13" s="27">
        <f>'Trimestre 1'!G1</f>
        <v>-14.224660165155269</v>
      </c>
      <c r="E13" s="27">
        <v>19627.95</v>
      </c>
      <c r="F13" s="31" t="s">
        <v>45</v>
      </c>
      <c r="G13" s="5"/>
      <c r="H13" s="6"/>
      <c r="I13" s="6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51589.029999999992</v>
      </c>
      <c r="C1">
        <f>COUNTA(A4:A353)</f>
        <v>27</v>
      </c>
      <c r="G1" s="14">
        <f>IF(B1&lt;&gt;0,H1/B1,0)</f>
        <v>-14.224660165155269</v>
      </c>
      <c r="H1" s="13">
        <f>SUM(H4:H353)</f>
        <v>-733836.42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19</v>
      </c>
      <c r="B4" s="10">
        <v>5950</v>
      </c>
      <c r="C4" s="11">
        <v>44617</v>
      </c>
      <c r="D4" s="11">
        <v>44587</v>
      </c>
      <c r="E4" s="11"/>
      <c r="F4" s="11"/>
      <c r="G4" s="1">
        <f>D4-C4-(F4-E4)</f>
        <v>-30</v>
      </c>
      <c r="H4" s="10">
        <f>B4*G4</f>
        <v>-178500</v>
      </c>
    </row>
    <row r="5" spans="1:8" x14ac:dyDescent="0.25">
      <c r="A5" s="17" t="s">
        <v>20</v>
      </c>
      <c r="B5" s="10">
        <v>958.67</v>
      </c>
      <c r="C5" s="11">
        <v>44618</v>
      </c>
      <c r="D5" s="11">
        <v>44595</v>
      </c>
      <c r="E5" s="11"/>
      <c r="F5" s="11"/>
      <c r="G5" s="1">
        <f t="shared" ref="G5:G68" si="0">D5-C5-(F5-E5)</f>
        <v>-23</v>
      </c>
      <c r="H5" s="10">
        <f t="shared" ref="H5:H68" si="1">B5*G5</f>
        <v>-22049.41</v>
      </c>
    </row>
    <row r="6" spans="1:8" x14ac:dyDescent="0.25">
      <c r="A6" s="17" t="s">
        <v>21</v>
      </c>
      <c r="B6" s="10">
        <v>120</v>
      </c>
      <c r="C6" s="11">
        <v>44618</v>
      </c>
      <c r="D6" s="11">
        <v>44595</v>
      </c>
      <c r="E6" s="11"/>
      <c r="F6" s="11"/>
      <c r="G6" s="1">
        <f t="shared" si="0"/>
        <v>-23</v>
      </c>
      <c r="H6" s="10">
        <f t="shared" si="1"/>
        <v>-2760</v>
      </c>
    </row>
    <row r="7" spans="1:8" x14ac:dyDescent="0.25">
      <c r="A7" s="17" t="s">
        <v>22</v>
      </c>
      <c r="B7" s="10">
        <v>2950</v>
      </c>
      <c r="C7" s="11">
        <v>44615</v>
      </c>
      <c r="D7" s="11">
        <v>44603</v>
      </c>
      <c r="E7" s="11"/>
      <c r="F7" s="11"/>
      <c r="G7" s="1">
        <f t="shared" si="0"/>
        <v>-12</v>
      </c>
      <c r="H7" s="10">
        <f t="shared" si="1"/>
        <v>-35400</v>
      </c>
    </row>
    <row r="8" spans="1:8" x14ac:dyDescent="0.25">
      <c r="A8" s="17" t="s">
        <v>23</v>
      </c>
      <c r="B8" s="10">
        <v>2786</v>
      </c>
      <c r="C8" s="11">
        <v>44615</v>
      </c>
      <c r="D8" s="11">
        <v>44603</v>
      </c>
      <c r="E8" s="11"/>
      <c r="F8" s="11"/>
      <c r="G8" s="1">
        <f t="shared" si="0"/>
        <v>-12</v>
      </c>
      <c r="H8" s="10">
        <f t="shared" si="1"/>
        <v>-33432</v>
      </c>
    </row>
    <row r="9" spans="1:8" x14ac:dyDescent="0.25">
      <c r="A9" s="17" t="s">
        <v>24</v>
      </c>
      <c r="B9" s="10">
        <v>1800</v>
      </c>
      <c r="C9" s="11">
        <v>44630</v>
      </c>
      <c r="D9" s="11">
        <v>44603</v>
      </c>
      <c r="E9" s="11"/>
      <c r="F9" s="11"/>
      <c r="G9" s="1">
        <f t="shared" si="0"/>
        <v>-27</v>
      </c>
      <c r="H9" s="10">
        <f t="shared" si="1"/>
        <v>-48600</v>
      </c>
    </row>
    <row r="10" spans="1:8" x14ac:dyDescent="0.25">
      <c r="A10" s="17" t="s">
        <v>25</v>
      </c>
      <c r="B10" s="10">
        <v>1023</v>
      </c>
      <c r="C10" s="11">
        <v>44630</v>
      </c>
      <c r="D10" s="11">
        <v>44603</v>
      </c>
      <c r="E10" s="11"/>
      <c r="F10" s="11"/>
      <c r="G10" s="1">
        <f t="shared" si="0"/>
        <v>-27</v>
      </c>
      <c r="H10" s="10">
        <f t="shared" si="1"/>
        <v>-27621</v>
      </c>
    </row>
    <row r="11" spans="1:8" x14ac:dyDescent="0.25">
      <c r="A11" s="17" t="s">
        <v>26</v>
      </c>
      <c r="B11" s="10">
        <v>220</v>
      </c>
      <c r="C11" s="11">
        <v>44630</v>
      </c>
      <c r="D11" s="11">
        <v>44603</v>
      </c>
      <c r="E11" s="11"/>
      <c r="F11" s="11"/>
      <c r="G11" s="1">
        <f t="shared" si="0"/>
        <v>-27</v>
      </c>
      <c r="H11" s="10">
        <f t="shared" si="1"/>
        <v>-5940</v>
      </c>
    </row>
    <row r="12" spans="1:8" x14ac:dyDescent="0.25">
      <c r="A12" s="17" t="s">
        <v>27</v>
      </c>
      <c r="B12" s="10">
        <v>490</v>
      </c>
      <c r="C12" s="11">
        <v>44630</v>
      </c>
      <c r="D12" s="11">
        <v>44603</v>
      </c>
      <c r="E12" s="11"/>
      <c r="F12" s="11"/>
      <c r="G12" s="1">
        <f t="shared" si="0"/>
        <v>-27</v>
      </c>
      <c r="H12" s="10">
        <f t="shared" si="1"/>
        <v>-13230</v>
      </c>
    </row>
    <row r="13" spans="1:8" x14ac:dyDescent="0.25">
      <c r="A13" s="17" t="s">
        <v>28</v>
      </c>
      <c r="B13" s="10">
        <v>1280</v>
      </c>
      <c r="C13" s="11">
        <v>44630</v>
      </c>
      <c r="D13" s="11">
        <v>44603</v>
      </c>
      <c r="E13" s="11"/>
      <c r="F13" s="11"/>
      <c r="G13" s="1">
        <f t="shared" si="0"/>
        <v>-27</v>
      </c>
      <c r="H13" s="10">
        <f t="shared" si="1"/>
        <v>-34560</v>
      </c>
    </row>
    <row r="14" spans="1:8" x14ac:dyDescent="0.25">
      <c r="A14" s="17" t="s">
        <v>29</v>
      </c>
      <c r="B14" s="10">
        <v>1164.1500000000001</v>
      </c>
      <c r="C14" s="11">
        <v>44630</v>
      </c>
      <c r="D14" s="11">
        <v>44603</v>
      </c>
      <c r="E14" s="11"/>
      <c r="F14" s="11"/>
      <c r="G14" s="1">
        <f t="shared" si="0"/>
        <v>-27</v>
      </c>
      <c r="H14" s="10">
        <f t="shared" si="1"/>
        <v>-31432.050000000003</v>
      </c>
    </row>
    <row r="15" spans="1:8" x14ac:dyDescent="0.25">
      <c r="A15" s="17" t="s">
        <v>30</v>
      </c>
      <c r="B15" s="10">
        <v>1894.48</v>
      </c>
      <c r="C15" s="11">
        <v>44643</v>
      </c>
      <c r="D15" s="11">
        <v>44615</v>
      </c>
      <c r="E15" s="11"/>
      <c r="F15" s="11"/>
      <c r="G15" s="1">
        <f t="shared" si="0"/>
        <v>-28</v>
      </c>
      <c r="H15" s="10">
        <f t="shared" si="1"/>
        <v>-53045.440000000002</v>
      </c>
    </row>
    <row r="16" spans="1:8" x14ac:dyDescent="0.25">
      <c r="A16" s="17" t="s">
        <v>31</v>
      </c>
      <c r="B16" s="10">
        <v>3430</v>
      </c>
      <c r="C16" s="11">
        <v>44639</v>
      </c>
      <c r="D16" s="11">
        <v>44615</v>
      </c>
      <c r="E16" s="11"/>
      <c r="F16" s="11"/>
      <c r="G16" s="1">
        <f t="shared" si="0"/>
        <v>-24</v>
      </c>
      <c r="H16" s="10">
        <f t="shared" si="1"/>
        <v>-82320</v>
      </c>
    </row>
    <row r="17" spans="1:8" x14ac:dyDescent="0.25">
      <c r="A17" s="17" t="s">
        <v>32</v>
      </c>
      <c r="B17" s="10">
        <v>499</v>
      </c>
      <c r="C17" s="11">
        <v>44639</v>
      </c>
      <c r="D17" s="11">
        <v>44615</v>
      </c>
      <c r="E17" s="11"/>
      <c r="F17" s="11"/>
      <c r="G17" s="1">
        <f t="shared" si="0"/>
        <v>-24</v>
      </c>
      <c r="H17" s="10">
        <f t="shared" si="1"/>
        <v>-11976</v>
      </c>
    </row>
    <row r="18" spans="1:8" x14ac:dyDescent="0.25">
      <c r="A18" s="17" t="s">
        <v>33</v>
      </c>
      <c r="B18" s="10">
        <v>4487.45</v>
      </c>
      <c r="C18" s="11">
        <v>44639</v>
      </c>
      <c r="D18" s="11">
        <v>44615</v>
      </c>
      <c r="E18" s="11"/>
      <c r="F18" s="11"/>
      <c r="G18" s="1">
        <f t="shared" si="0"/>
        <v>-24</v>
      </c>
      <c r="H18" s="10">
        <f t="shared" si="1"/>
        <v>-107698.79999999999</v>
      </c>
    </row>
    <row r="19" spans="1:8" x14ac:dyDescent="0.25">
      <c r="A19" s="17" t="s">
        <v>34</v>
      </c>
      <c r="B19" s="10">
        <v>373.2</v>
      </c>
      <c r="C19" s="11">
        <v>44645</v>
      </c>
      <c r="D19" s="11">
        <v>44615</v>
      </c>
      <c r="E19" s="11"/>
      <c r="F19" s="11"/>
      <c r="G19" s="1">
        <f t="shared" si="0"/>
        <v>-30</v>
      </c>
      <c r="H19" s="10">
        <f t="shared" si="1"/>
        <v>-11196</v>
      </c>
    </row>
    <row r="20" spans="1:8" x14ac:dyDescent="0.25">
      <c r="A20" s="17" t="s">
        <v>35</v>
      </c>
      <c r="B20" s="10">
        <v>500</v>
      </c>
      <c r="C20" s="11">
        <v>44647</v>
      </c>
      <c r="D20" s="11">
        <v>44650</v>
      </c>
      <c r="E20" s="11"/>
      <c r="F20" s="11"/>
      <c r="G20" s="1">
        <f t="shared" si="0"/>
        <v>3</v>
      </c>
      <c r="H20" s="10">
        <f t="shared" si="1"/>
        <v>1500</v>
      </c>
    </row>
    <row r="21" spans="1:8" x14ac:dyDescent="0.25">
      <c r="A21" s="17" t="s">
        <v>19</v>
      </c>
      <c r="B21" s="10">
        <v>5950</v>
      </c>
      <c r="C21" s="11">
        <v>44617</v>
      </c>
      <c r="D21" s="11">
        <v>44650</v>
      </c>
      <c r="E21" s="11"/>
      <c r="F21" s="11"/>
      <c r="G21" s="1">
        <f t="shared" si="0"/>
        <v>33</v>
      </c>
      <c r="H21" s="10">
        <f t="shared" si="1"/>
        <v>196350</v>
      </c>
    </row>
    <row r="22" spans="1:8" x14ac:dyDescent="0.25">
      <c r="A22" s="17" t="s">
        <v>36</v>
      </c>
      <c r="B22" s="10">
        <v>29.67</v>
      </c>
      <c r="C22" s="11">
        <v>44658</v>
      </c>
      <c r="D22" s="11">
        <v>44650</v>
      </c>
      <c r="E22" s="11"/>
      <c r="F22" s="11"/>
      <c r="G22" s="1">
        <f t="shared" si="0"/>
        <v>-8</v>
      </c>
      <c r="H22" s="10">
        <f t="shared" si="1"/>
        <v>-237.36</v>
      </c>
    </row>
    <row r="23" spans="1:8" x14ac:dyDescent="0.25">
      <c r="A23" s="17" t="s">
        <v>37</v>
      </c>
      <c r="B23" s="10">
        <v>274.58</v>
      </c>
      <c r="C23" s="11">
        <v>44653</v>
      </c>
      <c r="D23" s="11">
        <v>44650</v>
      </c>
      <c r="E23" s="11"/>
      <c r="F23" s="11"/>
      <c r="G23" s="1">
        <f t="shared" si="0"/>
        <v>-3</v>
      </c>
      <c r="H23" s="10">
        <f t="shared" si="1"/>
        <v>-823.74</v>
      </c>
    </row>
    <row r="24" spans="1:8" x14ac:dyDescent="0.25">
      <c r="A24" s="17" t="s">
        <v>38</v>
      </c>
      <c r="B24" s="10">
        <v>150</v>
      </c>
      <c r="C24" s="11">
        <v>44653</v>
      </c>
      <c r="D24" s="11">
        <v>44650</v>
      </c>
      <c r="E24" s="11"/>
      <c r="F24" s="11"/>
      <c r="G24" s="1">
        <f t="shared" si="0"/>
        <v>-3</v>
      </c>
      <c r="H24" s="10">
        <f t="shared" si="1"/>
        <v>-450</v>
      </c>
    </row>
    <row r="25" spans="1:8" x14ac:dyDescent="0.25">
      <c r="A25" s="17" t="s">
        <v>39</v>
      </c>
      <c r="B25" s="10">
        <v>559.1</v>
      </c>
      <c r="C25" s="11">
        <v>44674</v>
      </c>
      <c r="D25" s="11">
        <v>44650</v>
      </c>
      <c r="E25" s="11"/>
      <c r="F25" s="11"/>
      <c r="G25" s="1">
        <f t="shared" si="0"/>
        <v>-24</v>
      </c>
      <c r="H25" s="10">
        <f t="shared" si="1"/>
        <v>-13418.400000000001</v>
      </c>
    </row>
    <row r="26" spans="1:8" x14ac:dyDescent="0.25">
      <c r="A26" s="17" t="s">
        <v>40</v>
      </c>
      <c r="B26" s="10">
        <v>3343.2</v>
      </c>
      <c r="C26" s="11">
        <v>44664</v>
      </c>
      <c r="D26" s="11">
        <v>44650</v>
      </c>
      <c r="E26" s="11"/>
      <c r="F26" s="11"/>
      <c r="G26" s="1">
        <f t="shared" si="0"/>
        <v>-14</v>
      </c>
      <c r="H26" s="10">
        <f t="shared" si="1"/>
        <v>-46804.799999999996</v>
      </c>
    </row>
    <row r="27" spans="1:8" x14ac:dyDescent="0.25">
      <c r="A27" s="17" t="s">
        <v>41</v>
      </c>
      <c r="B27" s="10">
        <v>4890</v>
      </c>
      <c r="C27" s="11">
        <v>44664</v>
      </c>
      <c r="D27" s="11">
        <v>44650</v>
      </c>
      <c r="E27" s="11"/>
      <c r="F27" s="11"/>
      <c r="G27" s="1">
        <f t="shared" si="0"/>
        <v>-14</v>
      </c>
      <c r="H27" s="10">
        <f t="shared" si="1"/>
        <v>-68460</v>
      </c>
    </row>
    <row r="28" spans="1:8" x14ac:dyDescent="0.25">
      <c r="A28" s="17" t="s">
        <v>42</v>
      </c>
      <c r="B28" s="10">
        <v>5666.53</v>
      </c>
      <c r="C28" s="11">
        <v>44664</v>
      </c>
      <c r="D28" s="11">
        <v>44650</v>
      </c>
      <c r="E28" s="11"/>
      <c r="F28" s="11"/>
      <c r="G28" s="1">
        <f t="shared" si="0"/>
        <v>-14</v>
      </c>
      <c r="H28" s="10">
        <f t="shared" si="1"/>
        <v>-79331.42</v>
      </c>
    </row>
    <row r="29" spans="1:8" x14ac:dyDescent="0.25">
      <c r="A29" s="17" t="s">
        <v>43</v>
      </c>
      <c r="B29" s="10">
        <v>550</v>
      </c>
      <c r="C29" s="11">
        <v>44678</v>
      </c>
      <c r="D29" s="11">
        <v>44650</v>
      </c>
      <c r="E29" s="11"/>
      <c r="F29" s="11"/>
      <c r="G29" s="1">
        <f t="shared" si="0"/>
        <v>-28</v>
      </c>
      <c r="H29" s="10">
        <f t="shared" si="1"/>
        <v>-15400</v>
      </c>
    </row>
    <row r="30" spans="1:8" x14ac:dyDescent="0.25">
      <c r="A30" s="17" t="s">
        <v>44</v>
      </c>
      <c r="B30" s="10">
        <v>250</v>
      </c>
      <c r="C30" s="11">
        <v>44678</v>
      </c>
      <c r="D30" s="11">
        <v>44650</v>
      </c>
      <c r="E30" s="11"/>
      <c r="F30" s="11"/>
      <c r="G30" s="1">
        <f t="shared" si="0"/>
        <v>-28</v>
      </c>
      <c r="H30" s="10">
        <f t="shared" si="1"/>
        <v>-7000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Indice</vt:lpstr>
      <vt:lpstr>Trimestre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2022-10-28T15:33:49Z</dcterms:modified>
</cp:coreProperties>
</file>